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autoCompressPictures="0"/>
  <mc:AlternateContent xmlns:mc="http://schemas.openxmlformats.org/markup-compatibility/2006">
    <mc:Choice Requires="x15">
      <x15ac:absPath xmlns:x15ac="http://schemas.microsoft.com/office/spreadsheetml/2010/11/ac" url="S:\Publics\IRESP\4- Appels à projets (avant convention)\AAP en cours\AAS 2024 Addictions_Réseaux\Documents de l'appel\"/>
    </mc:Choice>
  </mc:AlternateContent>
  <workbookProtection workbookAlgorithmName="SHA-512" workbookHashValue="pO1UbpQu/vjJ3OvJJEQi1RTw/8N0Wy6btXCWo15cidYaJR+LZIQ8ELX0NlAXu7hhQEcVCd3K0k5sL/OsxTOL9w==" workbookSaltValue="iJhHbno/tF7VoF2H3ABAQg==" workbookSpinCount="100000" lockStructure="1"/>
  <bookViews>
    <workbookView xWindow="0" yWindow="0" windowWidth="19200" windowHeight="6465" tabRatio="803"/>
  </bookViews>
  <sheets>
    <sheet name="NOTICE" sheetId="1" r:id="rId1"/>
    <sheet name="NE PAS SUPPRIMER Gestion liste" sheetId="2" state="hidden" r:id="rId2"/>
    <sheet name="A - Equipe Coordonnateur" sheetId="3" r:id="rId3"/>
    <sheet name="B - Equipe 2" sheetId="4" r:id="rId4"/>
    <sheet name="C - Equipe 3" sheetId="5" r:id="rId5"/>
    <sheet name="D - Equipe 4" sheetId="6" r:id="rId6"/>
    <sheet name="E - Equipe 5" sheetId="7" r:id="rId7"/>
    <sheet name="F - Equipe 6" sheetId="10" r:id="rId8"/>
    <sheet name="G - Equipe 7" sheetId="11" r:id="rId9"/>
    <sheet name="H - Equipe 8" sheetId="12" r:id="rId10"/>
    <sheet name="I - Equipe 9" sheetId="13" r:id="rId11"/>
    <sheet name="J - Equipe 10" sheetId="14" r:id="rId12"/>
    <sheet name="K - Répartition annuelle" sheetId="8" r:id="rId13"/>
    <sheet name="L - Fiche de synthèse" sheetId="9" r:id="rId14"/>
  </sheets>
  <externalReferences>
    <externalReference r:id="rId15"/>
  </externalReferences>
  <definedNames>
    <definedName name="Etat">[1]Feuil1!$A$12:$A$14</definedName>
    <definedName name="etats">'NE PAS SUPPRIMER Gestion liste'!$A$18:$A$20</definedName>
    <definedName name="Financeur">[1]Feuil1!$A$3:$A$8</definedName>
    <definedName name="financeurs">'NE PAS SUPPRIMER Gestion liste'!$A$9:$A$14</definedName>
    <definedName name="_xlnm.Print_Titles" localSheetId="2">'A - Equipe Coordonnateur'!$4:$5</definedName>
    <definedName name="_xlnm.Print_Titles" localSheetId="3">'B - Equipe 2'!$4:$5</definedName>
    <definedName name="_xlnm.Print_Titles" localSheetId="4">'C - Equipe 3'!$4:$5</definedName>
    <definedName name="_xlnm.Print_Titles" localSheetId="5">'D - Equipe 4'!$4:$5</definedName>
    <definedName name="_xlnm.Print_Titles" localSheetId="6">'E - Equipe 5'!$4:$5</definedName>
    <definedName name="_xlnm.Print_Titles" localSheetId="7">'F - Equipe 6'!$4:$5</definedName>
    <definedName name="_xlnm.Print_Titles" localSheetId="8">'G - Equipe 7'!$4:$5</definedName>
    <definedName name="_xlnm.Print_Titles" localSheetId="9">'H - Equipe 8'!$4:$5</definedName>
    <definedName name="_xlnm.Print_Titles" localSheetId="10">'I - Equipe 9'!$4:$5</definedName>
    <definedName name="_xlnm.Print_Titles" localSheetId="11">'J - Equipe 10'!$4:$5</definedName>
    <definedName name="liste">'NE PAS SUPPRIMER Gestion liste'!$A$2:$A$5</definedName>
    <definedName name="org">'NE PAS SUPPRIMER Gestion liste'!$A$2:$A$4</definedName>
    <definedName name="subv">'NE PAS SUPPRIMER Gestion liste'!$A$17</definedName>
    <definedName name="Z_05A4635C_9AA5_4788_AE33_0D2B48B9581F_.wvu.PrintArea" localSheetId="2" hidden="1">'A - Equipe Coordonnateur'!$A$1:$G$54</definedName>
    <definedName name="Z_05A4635C_9AA5_4788_AE33_0D2B48B9581F_.wvu.PrintArea" localSheetId="3" hidden="1">'B - Equipe 2'!$A$1:$G$55</definedName>
    <definedName name="Z_05A4635C_9AA5_4788_AE33_0D2B48B9581F_.wvu.PrintArea" localSheetId="4" hidden="1">'C - Equipe 3'!$A$1:$G$54</definedName>
    <definedName name="Z_05A4635C_9AA5_4788_AE33_0D2B48B9581F_.wvu.PrintArea" localSheetId="5" hidden="1">'D - Equipe 4'!$A$1:$G$54</definedName>
    <definedName name="Z_05A4635C_9AA5_4788_AE33_0D2B48B9581F_.wvu.PrintArea" localSheetId="6" hidden="1">'E - Equipe 5'!$A$1:$G$54</definedName>
    <definedName name="Z_05A4635C_9AA5_4788_AE33_0D2B48B9581F_.wvu.PrintArea" localSheetId="7" hidden="1">'F - Equipe 6'!$A$1:$G$54</definedName>
    <definedName name="Z_05A4635C_9AA5_4788_AE33_0D2B48B9581F_.wvu.PrintArea" localSheetId="8" hidden="1">'G - Equipe 7'!$A$1:$G$54</definedName>
    <definedName name="Z_05A4635C_9AA5_4788_AE33_0D2B48B9581F_.wvu.PrintArea" localSheetId="9" hidden="1">'H - Equipe 8'!$A$1:$G$54</definedName>
    <definedName name="Z_05A4635C_9AA5_4788_AE33_0D2B48B9581F_.wvu.PrintArea" localSheetId="10" hidden="1">'I - Equipe 9'!$A$1:$G$54</definedName>
    <definedName name="Z_05A4635C_9AA5_4788_AE33_0D2B48B9581F_.wvu.PrintArea" localSheetId="11" hidden="1">'J - Equipe 10'!$A$1:$G$54</definedName>
    <definedName name="Z_05A4635C_9AA5_4788_AE33_0D2B48B9581F_.wvu.PrintArea" localSheetId="12" hidden="1">'K - Répartition annuelle'!$A$1:$K$71</definedName>
    <definedName name="Z_05A4635C_9AA5_4788_AE33_0D2B48B9581F_.wvu.PrintArea" localSheetId="13" hidden="1">'L - Fiche de synthèse'!$A$1:$C$114</definedName>
    <definedName name="Z_05A4635C_9AA5_4788_AE33_0D2B48B9581F_.wvu.PrintArea" localSheetId="0" hidden="1">NOTICE!$A$1:$H$15</definedName>
    <definedName name="Z_05A4635C_9AA5_4788_AE33_0D2B48B9581F_.wvu.PrintTitles" localSheetId="2" hidden="1">'A - Equipe Coordonnateur'!$4:$5</definedName>
    <definedName name="Z_05A4635C_9AA5_4788_AE33_0D2B48B9581F_.wvu.PrintTitles" localSheetId="3" hidden="1">'B - Equipe 2'!$4:$5</definedName>
    <definedName name="Z_05A4635C_9AA5_4788_AE33_0D2B48B9581F_.wvu.PrintTitles" localSheetId="4" hidden="1">'C - Equipe 3'!$4:$5</definedName>
    <definedName name="Z_05A4635C_9AA5_4788_AE33_0D2B48B9581F_.wvu.PrintTitles" localSheetId="5" hidden="1">'D - Equipe 4'!$4:$5</definedName>
    <definedName name="Z_05A4635C_9AA5_4788_AE33_0D2B48B9581F_.wvu.PrintTitles" localSheetId="6" hidden="1">'E - Equipe 5'!$4:$5</definedName>
    <definedName name="Z_05A4635C_9AA5_4788_AE33_0D2B48B9581F_.wvu.PrintTitles" localSheetId="7" hidden="1">'F - Equipe 6'!$4:$5</definedName>
    <definedName name="Z_05A4635C_9AA5_4788_AE33_0D2B48B9581F_.wvu.PrintTitles" localSheetId="8" hidden="1">'G - Equipe 7'!$4:$5</definedName>
    <definedName name="Z_05A4635C_9AA5_4788_AE33_0D2B48B9581F_.wvu.PrintTitles" localSheetId="9" hidden="1">'H - Equipe 8'!$4:$5</definedName>
    <definedName name="Z_05A4635C_9AA5_4788_AE33_0D2B48B9581F_.wvu.PrintTitles" localSheetId="10" hidden="1">'I - Equipe 9'!$4:$5</definedName>
    <definedName name="Z_05A4635C_9AA5_4788_AE33_0D2B48B9581F_.wvu.PrintTitles" localSheetId="11" hidden="1">'J - Equipe 10'!$4:$5</definedName>
    <definedName name="_xlnm.Print_Area" localSheetId="6">'E - Equipe 5'!$A$1:$G$54</definedName>
    <definedName name="_xlnm.Print_Area" localSheetId="7">'F - Equipe 6'!$A$1:$G$54</definedName>
    <definedName name="_xlnm.Print_Area" localSheetId="8">'G - Equipe 7'!$A$1:$G$54</definedName>
    <definedName name="_xlnm.Print_Area" localSheetId="9">'H - Equipe 8'!$A$1:$G$54</definedName>
    <definedName name="_xlnm.Print_Area" localSheetId="10">'I - Equipe 9'!$A$1:$G$54</definedName>
    <definedName name="_xlnm.Print_Area" localSheetId="11">'J - Equipe 10'!$A$1:$G$54</definedName>
    <definedName name="_xlnm.Print_Area" localSheetId="12">'K - Répartition annuelle'!$A$1:$K$71</definedName>
    <definedName name="_xlnm.Print_Area" localSheetId="13">'L - Fiche de synthèse'!$A$1:$C$114</definedName>
    <definedName name="_xlnm.Print_Area" localSheetId="0">NOTICE!$A$1:$H$15</definedName>
  </definedNames>
  <calcPr calcId="162913"/>
  <customWorkbookViews>
    <customWorkbookView name="Christelle Rauber - Affichage personnalisé" guid="{05A4635C-9AA5-4788-AE33-0D2B48B9581F}" mergeInterval="0" personalView="1" maximized="1" windowWidth="1916" windowHeight="815" tabRatio="685" activeSheetId="3"/>
  </customWorkbookViews>
  <extLst>
    <ext xmlns:mx="http://schemas.microsoft.com/office/mac/excel/2008/main" uri="{7523E5D3-25F3-A5E0-1632-64F254C22452}">
      <mx:ArchID Flags="2"/>
    </ext>
  </extLst>
</workbook>
</file>

<file path=xl/calcChain.xml><?xml version="1.0" encoding="utf-8"?>
<calcChain xmlns="http://schemas.openxmlformats.org/spreadsheetml/2006/main">
  <c r="F21" i="3" l="1"/>
  <c r="I12" i="8" l="1"/>
  <c r="H40" i="14" l="1"/>
  <c r="H39" i="14"/>
  <c r="H38" i="14"/>
  <c r="H37" i="14"/>
  <c r="H36" i="14"/>
  <c r="H34" i="14"/>
  <c r="H33" i="14"/>
  <c r="H32" i="14"/>
  <c r="H28" i="14"/>
  <c r="H27" i="14"/>
  <c r="H26" i="14"/>
  <c r="H20" i="14"/>
  <c r="H19" i="14"/>
  <c r="H18" i="14"/>
  <c r="H40" i="13"/>
  <c r="H39" i="13"/>
  <c r="H38" i="13"/>
  <c r="H37" i="13"/>
  <c r="H36" i="13"/>
  <c r="H34" i="13"/>
  <c r="H33" i="13"/>
  <c r="H32" i="13"/>
  <c r="H28" i="13"/>
  <c r="H27" i="13"/>
  <c r="H26" i="13"/>
  <c r="H20" i="13"/>
  <c r="H19" i="13"/>
  <c r="H18" i="13"/>
  <c r="H40" i="12"/>
  <c r="H39" i="12"/>
  <c r="H38" i="12"/>
  <c r="H37" i="12"/>
  <c r="H36" i="12"/>
  <c r="H34" i="12"/>
  <c r="H33" i="12"/>
  <c r="H32" i="12"/>
  <c r="H28" i="12"/>
  <c r="H27" i="12"/>
  <c r="H26" i="12"/>
  <c r="H20" i="12"/>
  <c r="H19" i="12"/>
  <c r="H18" i="12"/>
  <c r="H40" i="11"/>
  <c r="H39" i="11"/>
  <c r="H38" i="11"/>
  <c r="H37" i="11"/>
  <c r="H36" i="11"/>
  <c r="H34" i="11"/>
  <c r="H33" i="11"/>
  <c r="H32" i="11"/>
  <c r="H28" i="11"/>
  <c r="H27" i="11"/>
  <c r="H26" i="11"/>
  <c r="H19" i="11"/>
  <c r="H20" i="11"/>
  <c r="H18" i="11"/>
  <c r="H40" i="10"/>
  <c r="H39" i="10"/>
  <c r="H38" i="10"/>
  <c r="H37" i="10"/>
  <c r="H36" i="10"/>
  <c r="H34" i="10"/>
  <c r="H33" i="10"/>
  <c r="H32" i="10"/>
  <c r="H28" i="10"/>
  <c r="H27" i="10"/>
  <c r="H26" i="10"/>
  <c r="H20" i="10"/>
  <c r="H19" i="10"/>
  <c r="H18" i="10"/>
  <c r="H40" i="7"/>
  <c r="H39" i="7"/>
  <c r="H38" i="7"/>
  <c r="H37" i="7"/>
  <c r="H36" i="7"/>
  <c r="H34" i="7"/>
  <c r="H33" i="7"/>
  <c r="H32" i="7"/>
  <c r="H28" i="7"/>
  <c r="H27" i="7"/>
  <c r="H26" i="7"/>
  <c r="H20" i="7"/>
  <c r="H19" i="7"/>
  <c r="H18" i="7"/>
  <c r="H40" i="6"/>
  <c r="H39" i="6"/>
  <c r="H38" i="6"/>
  <c r="H37" i="6"/>
  <c r="H36" i="6"/>
  <c r="H34" i="6"/>
  <c r="H33" i="6"/>
  <c r="H32" i="6"/>
  <c r="H28" i="6"/>
  <c r="H27" i="6"/>
  <c r="H26" i="6"/>
  <c r="H19" i="6"/>
  <c r="H20" i="6"/>
  <c r="H18" i="6"/>
  <c r="H40" i="5"/>
  <c r="H39" i="5"/>
  <c r="H38" i="5"/>
  <c r="H37" i="5"/>
  <c r="H36" i="5"/>
  <c r="H34" i="5"/>
  <c r="H33" i="5"/>
  <c r="H32" i="5"/>
  <c r="H28" i="5"/>
  <c r="H27" i="5"/>
  <c r="H26" i="5"/>
  <c r="H19" i="5"/>
  <c r="H20" i="5"/>
  <c r="H18" i="5"/>
  <c r="H40" i="4"/>
  <c r="H39" i="4"/>
  <c r="H38" i="4"/>
  <c r="H37" i="4"/>
  <c r="H36" i="4"/>
  <c r="H34" i="4"/>
  <c r="H33" i="4"/>
  <c r="H32" i="4"/>
  <c r="H28" i="4"/>
  <c r="H27" i="4"/>
  <c r="H26" i="4"/>
  <c r="H20" i="4"/>
  <c r="H19" i="4"/>
  <c r="H18" i="4"/>
  <c r="H40" i="3"/>
  <c r="H39" i="3"/>
  <c r="H38" i="3"/>
  <c r="H37" i="3"/>
  <c r="H36" i="3"/>
  <c r="H34" i="3"/>
  <c r="H33" i="3"/>
  <c r="H32" i="3"/>
  <c r="H28" i="3"/>
  <c r="H27" i="3"/>
  <c r="H26" i="3"/>
  <c r="H20" i="3"/>
  <c r="H19" i="3"/>
  <c r="H18" i="3"/>
  <c r="F32" i="4"/>
  <c r="I106" i="8" l="1"/>
  <c r="I83" i="8"/>
  <c r="I137" i="8" l="1"/>
  <c r="C5" i="9"/>
  <c r="C3" i="9"/>
  <c r="F141" i="8"/>
  <c r="E141" i="8"/>
  <c r="D141" i="8"/>
  <c r="C141" i="8"/>
  <c r="B141" i="8"/>
  <c r="F127" i="8"/>
  <c r="E127" i="8"/>
  <c r="D127" i="8"/>
  <c r="C127" i="8"/>
  <c r="B127" i="8"/>
  <c r="F113" i="8"/>
  <c r="E113" i="8"/>
  <c r="D113" i="8"/>
  <c r="C113" i="8"/>
  <c r="B113" i="8"/>
  <c r="F99" i="8"/>
  <c r="E99" i="8"/>
  <c r="D99" i="8"/>
  <c r="C99" i="8"/>
  <c r="B99" i="8"/>
  <c r="F85" i="8"/>
  <c r="E85" i="8"/>
  <c r="D85" i="8"/>
  <c r="C85" i="8"/>
  <c r="B85" i="8"/>
  <c r="F71" i="8"/>
  <c r="E71" i="8"/>
  <c r="D71" i="8"/>
  <c r="C71" i="8"/>
  <c r="B71" i="8"/>
  <c r="F57" i="8"/>
  <c r="E57" i="8"/>
  <c r="D57" i="8"/>
  <c r="C57" i="8"/>
  <c r="B57" i="8"/>
  <c r="F43" i="8"/>
  <c r="E43" i="8"/>
  <c r="D43" i="8"/>
  <c r="C43" i="8"/>
  <c r="B43" i="8"/>
  <c r="F29" i="8"/>
  <c r="E29" i="8"/>
  <c r="D29" i="8"/>
  <c r="C29" i="8"/>
  <c r="B29" i="8"/>
  <c r="I29" i="8" s="1"/>
  <c r="C15" i="8"/>
  <c r="D15" i="8"/>
  <c r="E15" i="8"/>
  <c r="F15" i="8"/>
  <c r="B15" i="8"/>
  <c r="I8" i="8"/>
  <c r="C3" i="8"/>
  <c r="I141" i="8" l="1"/>
  <c r="I43" i="8"/>
  <c r="I113" i="8"/>
  <c r="I71" i="8"/>
  <c r="I57" i="8"/>
  <c r="I99" i="8"/>
  <c r="I127" i="8"/>
  <c r="I85" i="8"/>
  <c r="C131" i="8" l="1"/>
  <c r="I140" i="8"/>
  <c r="I139" i="8"/>
  <c r="I138" i="8"/>
  <c r="I136" i="8"/>
  <c r="I135" i="8"/>
  <c r="I134" i="8"/>
  <c r="C117" i="8"/>
  <c r="I126" i="8"/>
  <c r="I125" i="8"/>
  <c r="I124" i="8"/>
  <c r="I123" i="8"/>
  <c r="I122" i="8"/>
  <c r="I121" i="8"/>
  <c r="I120" i="8"/>
  <c r="C103" i="8"/>
  <c r="I112" i="8"/>
  <c r="I111" i="8"/>
  <c r="I110" i="8"/>
  <c r="I109" i="8"/>
  <c r="I108" i="8"/>
  <c r="I107" i="8"/>
  <c r="C89" i="8"/>
  <c r="I98" i="8"/>
  <c r="I97" i="8"/>
  <c r="I96" i="8"/>
  <c r="I95" i="8"/>
  <c r="I94" i="8"/>
  <c r="I93" i="8"/>
  <c r="I92" i="8"/>
  <c r="C75" i="8"/>
  <c r="I84" i="8"/>
  <c r="I82" i="8"/>
  <c r="I81" i="8"/>
  <c r="I80" i="8"/>
  <c r="I79" i="8"/>
  <c r="I78" i="8"/>
  <c r="I9" i="8"/>
  <c r="I10" i="8"/>
  <c r="I11" i="8"/>
  <c r="I13" i="8"/>
  <c r="I14" i="8"/>
  <c r="C95" i="9" l="1"/>
  <c r="C85" i="9"/>
  <c r="C75" i="9"/>
  <c r="C65" i="9"/>
  <c r="C55" i="9"/>
  <c r="C45" i="9"/>
  <c r="C102" i="9" l="1"/>
  <c r="B102" i="9"/>
  <c r="C101" i="9"/>
  <c r="B101" i="9"/>
  <c r="C100" i="9"/>
  <c r="B100" i="9"/>
  <c r="C99" i="9"/>
  <c r="B99" i="9"/>
  <c r="C92" i="9"/>
  <c r="C91" i="9"/>
  <c r="C90" i="9"/>
  <c r="C89" i="9"/>
  <c r="B92" i="9"/>
  <c r="B91" i="9"/>
  <c r="B90" i="9"/>
  <c r="B89" i="9"/>
  <c r="C82" i="9"/>
  <c r="C81" i="9"/>
  <c r="C80" i="9"/>
  <c r="C79" i="9"/>
  <c r="B82" i="9"/>
  <c r="B81" i="9"/>
  <c r="B80" i="9"/>
  <c r="B79" i="9"/>
  <c r="C72" i="9"/>
  <c r="C71" i="9"/>
  <c r="C70" i="9"/>
  <c r="C69" i="9"/>
  <c r="B72" i="9"/>
  <c r="B71" i="9"/>
  <c r="B70" i="9"/>
  <c r="B69" i="9"/>
  <c r="C62" i="9"/>
  <c r="C61" i="9"/>
  <c r="C60" i="9"/>
  <c r="C59" i="9"/>
  <c r="B62" i="9"/>
  <c r="B61" i="9"/>
  <c r="B60" i="9"/>
  <c r="B59" i="9"/>
  <c r="B50" i="9"/>
  <c r="B49" i="9"/>
  <c r="D51" i="14" l="1"/>
  <c r="G35" i="14"/>
  <c r="E35" i="14"/>
  <c r="D35" i="14"/>
  <c r="F34" i="14"/>
  <c r="F33" i="14"/>
  <c r="F32" i="14"/>
  <c r="F31" i="14"/>
  <c r="F30" i="14"/>
  <c r="F29" i="14"/>
  <c r="F28" i="14"/>
  <c r="F27" i="14"/>
  <c r="F26" i="14"/>
  <c r="F25" i="14"/>
  <c r="F24" i="14"/>
  <c r="F23" i="14"/>
  <c r="G21" i="14"/>
  <c r="E21" i="14"/>
  <c r="D21" i="14"/>
  <c r="F20" i="14"/>
  <c r="F19" i="14"/>
  <c r="F18" i="14"/>
  <c r="F17" i="14"/>
  <c r="F16" i="14"/>
  <c r="F15" i="14"/>
  <c r="F14" i="14"/>
  <c r="F13" i="14"/>
  <c r="F12" i="14"/>
  <c r="G10" i="14"/>
  <c r="D51" i="13"/>
  <c r="G35" i="13"/>
  <c r="E35" i="13"/>
  <c r="D35" i="13"/>
  <c r="F34" i="13"/>
  <c r="F33" i="13"/>
  <c r="F32" i="13"/>
  <c r="F31" i="13"/>
  <c r="F30" i="13"/>
  <c r="F29" i="13"/>
  <c r="F28" i="13"/>
  <c r="F27" i="13"/>
  <c r="F26" i="13"/>
  <c r="F25" i="13"/>
  <c r="F24" i="13"/>
  <c r="F23" i="13"/>
  <c r="G21" i="13"/>
  <c r="E21" i="13"/>
  <c r="D21" i="13"/>
  <c r="F20" i="13"/>
  <c r="F19" i="13"/>
  <c r="F18" i="13"/>
  <c r="F17" i="13"/>
  <c r="F16" i="13"/>
  <c r="F15" i="13"/>
  <c r="F14" i="13"/>
  <c r="F13" i="13"/>
  <c r="F12" i="13"/>
  <c r="D51" i="12"/>
  <c r="G35" i="12"/>
  <c r="E35" i="12"/>
  <c r="D35" i="12"/>
  <c r="F34" i="12"/>
  <c r="F33" i="12"/>
  <c r="F32" i="12"/>
  <c r="F31" i="12"/>
  <c r="F30" i="12"/>
  <c r="F29" i="12"/>
  <c r="F28" i="12"/>
  <c r="F27" i="12"/>
  <c r="F26" i="12"/>
  <c r="F25" i="12"/>
  <c r="F24" i="12"/>
  <c r="F23" i="12"/>
  <c r="G21" i="12"/>
  <c r="G10" i="12" s="1"/>
  <c r="E21" i="12"/>
  <c r="D21" i="12"/>
  <c r="F20" i="12"/>
  <c r="F19" i="12"/>
  <c r="F18" i="12"/>
  <c r="F17" i="12"/>
  <c r="F16" i="12"/>
  <c r="F15" i="12"/>
  <c r="F14" i="12"/>
  <c r="F13" i="12"/>
  <c r="F12" i="12"/>
  <c r="D51" i="11"/>
  <c r="G35" i="11"/>
  <c r="E35" i="11"/>
  <c r="D35" i="11"/>
  <c r="F34" i="11"/>
  <c r="F33" i="11"/>
  <c r="F32" i="11"/>
  <c r="F31" i="11"/>
  <c r="F30" i="11"/>
  <c r="F29" i="11"/>
  <c r="F28" i="11"/>
  <c r="F27" i="11"/>
  <c r="F26" i="11"/>
  <c r="F25" i="11"/>
  <c r="F24" i="11"/>
  <c r="F23" i="11"/>
  <c r="G21" i="11"/>
  <c r="E21" i="11"/>
  <c r="D21" i="11"/>
  <c r="F20" i="11"/>
  <c r="F19" i="11"/>
  <c r="F18" i="11"/>
  <c r="F17" i="11"/>
  <c r="F16" i="11"/>
  <c r="F15" i="11"/>
  <c r="F14" i="11"/>
  <c r="F13" i="11"/>
  <c r="F12" i="11"/>
  <c r="D51" i="10"/>
  <c r="G35" i="10"/>
  <c r="E35" i="10"/>
  <c r="D35" i="10"/>
  <c r="F34" i="10"/>
  <c r="F33" i="10"/>
  <c r="F32" i="10"/>
  <c r="F31" i="10"/>
  <c r="F30" i="10"/>
  <c r="F29" i="10"/>
  <c r="F28" i="10"/>
  <c r="F27" i="10"/>
  <c r="F26" i="10"/>
  <c r="F25" i="10"/>
  <c r="F24" i="10"/>
  <c r="F23" i="10"/>
  <c r="G21" i="10"/>
  <c r="E21" i="10"/>
  <c r="D21" i="10"/>
  <c r="F20" i="10"/>
  <c r="F19" i="10"/>
  <c r="F18" i="10"/>
  <c r="F17" i="10"/>
  <c r="F16" i="10"/>
  <c r="F15" i="10"/>
  <c r="F14" i="10"/>
  <c r="F13" i="10"/>
  <c r="F12" i="10"/>
  <c r="F21" i="10" s="1"/>
  <c r="G41" i="14" l="1"/>
  <c r="J141" i="8" s="1"/>
  <c r="C98" i="9"/>
  <c r="F21" i="14"/>
  <c r="F35" i="12"/>
  <c r="G41" i="12"/>
  <c r="J113" i="8" s="1"/>
  <c r="C78" i="9"/>
  <c r="F35" i="11"/>
  <c r="G10" i="10"/>
  <c r="G10" i="13"/>
  <c r="F35" i="10"/>
  <c r="F10" i="10" s="1"/>
  <c r="G10" i="11"/>
  <c r="G41" i="11"/>
  <c r="J99" i="8" s="1"/>
  <c r="C68" i="9"/>
  <c r="F35" i="13"/>
  <c r="F21" i="13"/>
  <c r="F10" i="13" s="1"/>
  <c r="F35" i="14"/>
  <c r="F10" i="14" s="1"/>
  <c r="F21" i="12"/>
  <c r="F21" i="11"/>
  <c r="C83" i="9"/>
  <c r="E80" i="9" s="1"/>
  <c r="C73" i="9"/>
  <c r="E70" i="9" s="1"/>
  <c r="I65" i="8"/>
  <c r="I66" i="8"/>
  <c r="I67" i="8"/>
  <c r="I68" i="8"/>
  <c r="I69" i="8"/>
  <c r="I70" i="8"/>
  <c r="I64" i="8"/>
  <c r="I51" i="8"/>
  <c r="I52" i="8"/>
  <c r="I53" i="8"/>
  <c r="I54" i="8"/>
  <c r="I55" i="8"/>
  <c r="I56" i="8"/>
  <c r="I50" i="8"/>
  <c r="I38" i="8"/>
  <c r="I37" i="8"/>
  <c r="I39" i="8"/>
  <c r="I40" i="8"/>
  <c r="I41" i="8"/>
  <c r="I42" i="8"/>
  <c r="I36" i="8"/>
  <c r="I23" i="8"/>
  <c r="I24" i="8"/>
  <c r="I25" i="8"/>
  <c r="I26" i="8"/>
  <c r="I27" i="8"/>
  <c r="I28" i="8"/>
  <c r="I22" i="8"/>
  <c r="E98" i="9" l="1"/>
  <c r="E102" i="9"/>
  <c r="C103" i="9"/>
  <c r="E100" i="9" s="1"/>
  <c r="F10" i="12"/>
  <c r="E78" i="9"/>
  <c r="E82" i="9"/>
  <c r="E68" i="9"/>
  <c r="E72" i="9"/>
  <c r="F10" i="11"/>
  <c r="G41" i="10"/>
  <c r="J85" i="8" s="1"/>
  <c r="C58" i="9"/>
  <c r="G41" i="13"/>
  <c r="J127" i="8" s="1"/>
  <c r="C88" i="9"/>
  <c r="F41" i="10"/>
  <c r="B58" i="9"/>
  <c r="B63" i="9" s="1"/>
  <c r="F41" i="11"/>
  <c r="F42" i="11" s="1"/>
  <c r="B68" i="9"/>
  <c r="F41" i="12"/>
  <c r="F42" i="12" s="1"/>
  <c r="B78" i="9"/>
  <c r="B83" i="9" s="1"/>
  <c r="F41" i="13"/>
  <c r="B88" i="9"/>
  <c r="B93" i="9" s="1"/>
  <c r="F41" i="14"/>
  <c r="F42" i="14" s="1"/>
  <c r="B98" i="9"/>
  <c r="B103" i="9" s="1"/>
  <c r="F42" i="13" l="1"/>
  <c r="F42" i="10"/>
  <c r="E62" i="9"/>
  <c r="C63" i="9"/>
  <c r="E60" i="9" s="1"/>
  <c r="E92" i="9"/>
  <c r="C93" i="9"/>
  <c r="E90" i="9" s="1"/>
  <c r="B73" i="9"/>
  <c r="C51" i="9"/>
  <c r="B51" i="9"/>
  <c r="C50" i="9"/>
  <c r="C49" i="9"/>
  <c r="C52" i="9"/>
  <c r="B52" i="9"/>
  <c r="C41" i="9"/>
  <c r="B41" i="9"/>
  <c r="C40" i="9"/>
  <c r="B40" i="9"/>
  <c r="C39" i="9"/>
  <c r="B39" i="9"/>
  <c r="C42" i="9"/>
  <c r="B42" i="9"/>
  <c r="C30" i="9"/>
  <c r="B30" i="9"/>
  <c r="C29" i="9"/>
  <c r="B29" i="9"/>
  <c r="C31" i="9"/>
  <c r="B31" i="9"/>
  <c r="C32" i="9"/>
  <c r="B32" i="9"/>
  <c r="C21" i="9"/>
  <c r="B21" i="9"/>
  <c r="C20" i="9"/>
  <c r="B20" i="9"/>
  <c r="C19" i="9"/>
  <c r="B19" i="9"/>
  <c r="C22" i="9"/>
  <c r="B22" i="9"/>
  <c r="I15" i="8"/>
  <c r="C5" i="8"/>
  <c r="C10" i="9"/>
  <c r="B9" i="9"/>
  <c r="G21" i="7"/>
  <c r="G35" i="7"/>
  <c r="G21" i="5"/>
  <c r="G35" i="5"/>
  <c r="E35" i="7"/>
  <c r="D35" i="7"/>
  <c r="F34" i="7"/>
  <c r="F33" i="7"/>
  <c r="F32" i="7"/>
  <c r="F31" i="7"/>
  <c r="F30" i="7"/>
  <c r="F29" i="7"/>
  <c r="F28" i="7"/>
  <c r="F27" i="7"/>
  <c r="F26" i="7"/>
  <c r="F25" i="7"/>
  <c r="F24" i="7"/>
  <c r="F23" i="7"/>
  <c r="E21" i="7"/>
  <c r="D21" i="7"/>
  <c r="F20" i="7"/>
  <c r="F19" i="7"/>
  <c r="F18" i="7"/>
  <c r="F17" i="7"/>
  <c r="F16" i="7"/>
  <c r="F15" i="7"/>
  <c r="F14" i="7"/>
  <c r="F13" i="7"/>
  <c r="F12" i="7"/>
  <c r="G35" i="6"/>
  <c r="E35" i="6"/>
  <c r="D35" i="6"/>
  <c r="F34" i="6"/>
  <c r="F33" i="6"/>
  <c r="F32" i="6"/>
  <c r="F31" i="6"/>
  <c r="F30" i="6"/>
  <c r="F29" i="6"/>
  <c r="F28" i="6"/>
  <c r="F27" i="6"/>
  <c r="F26" i="6"/>
  <c r="F25" i="6"/>
  <c r="F24" i="6"/>
  <c r="F23" i="6"/>
  <c r="G21" i="6"/>
  <c r="E21" i="6"/>
  <c r="D21" i="6"/>
  <c r="F20" i="6"/>
  <c r="F19" i="6"/>
  <c r="F18" i="6"/>
  <c r="F17" i="6"/>
  <c r="F16" i="6"/>
  <c r="F15" i="6"/>
  <c r="F14" i="6"/>
  <c r="F13" i="6"/>
  <c r="F12" i="6"/>
  <c r="E35" i="5"/>
  <c r="D35" i="5"/>
  <c r="F34" i="5"/>
  <c r="F33" i="5"/>
  <c r="F32" i="5"/>
  <c r="F31" i="5"/>
  <c r="F30" i="5"/>
  <c r="F29" i="5"/>
  <c r="F28" i="5"/>
  <c r="F27" i="5"/>
  <c r="F26" i="5"/>
  <c r="F25" i="5"/>
  <c r="F24" i="5"/>
  <c r="F23" i="5"/>
  <c r="E21" i="5"/>
  <c r="D21" i="5"/>
  <c r="F20" i="5"/>
  <c r="F19" i="5"/>
  <c r="F18" i="5"/>
  <c r="F17" i="5"/>
  <c r="F16" i="5"/>
  <c r="F15" i="5"/>
  <c r="F14" i="5"/>
  <c r="F13" i="5"/>
  <c r="F12" i="5"/>
  <c r="G35" i="4"/>
  <c r="E35" i="4"/>
  <c r="D35" i="4"/>
  <c r="F34" i="4"/>
  <c r="F33" i="4"/>
  <c r="F31" i="4"/>
  <c r="F30" i="4"/>
  <c r="F29" i="4"/>
  <c r="F28" i="4"/>
  <c r="F27" i="4"/>
  <c r="F26" i="4"/>
  <c r="F25" i="4"/>
  <c r="F24" i="4"/>
  <c r="F23" i="4"/>
  <c r="G21" i="4"/>
  <c r="E21" i="4"/>
  <c r="D21" i="4"/>
  <c r="F20" i="4"/>
  <c r="F19" i="4"/>
  <c r="F18" i="4"/>
  <c r="F17" i="4"/>
  <c r="F16" i="4"/>
  <c r="F15" i="4"/>
  <c r="F14" i="4"/>
  <c r="F13" i="4"/>
  <c r="F12" i="4"/>
  <c r="F26" i="3"/>
  <c r="F18" i="3"/>
  <c r="G35" i="3"/>
  <c r="D51" i="7"/>
  <c r="D51" i="6"/>
  <c r="D51" i="5"/>
  <c r="D52" i="4"/>
  <c r="F23" i="3"/>
  <c r="F19" i="3"/>
  <c r="F12" i="3"/>
  <c r="F13" i="3"/>
  <c r="F14" i="3"/>
  <c r="F15" i="3"/>
  <c r="F16" i="3"/>
  <c r="F17" i="3"/>
  <c r="F20" i="3"/>
  <c r="F30" i="3"/>
  <c r="F31" i="3"/>
  <c r="F33" i="3"/>
  <c r="F34" i="3"/>
  <c r="F27" i="3"/>
  <c r="F24" i="3"/>
  <c r="F25" i="3"/>
  <c r="F28" i="3"/>
  <c r="F29" i="3"/>
  <c r="F32" i="3"/>
  <c r="D51" i="3"/>
  <c r="E35" i="3"/>
  <c r="D35" i="3"/>
  <c r="E21" i="3"/>
  <c r="D21" i="3"/>
  <c r="C61" i="8"/>
  <c r="C47" i="8"/>
  <c r="C33" i="8"/>
  <c r="C19" i="8"/>
  <c r="B10" i="9"/>
  <c r="C11" i="9"/>
  <c r="C9" i="9"/>
  <c r="C12" i="9"/>
  <c r="B12" i="9"/>
  <c r="B11" i="9"/>
  <c r="C35" i="9"/>
  <c r="C25" i="9"/>
  <c r="C15" i="9"/>
  <c r="E58" i="9" l="1"/>
  <c r="E32" i="9"/>
  <c r="E88" i="9"/>
  <c r="B111" i="9"/>
  <c r="B113" i="9"/>
  <c r="C110" i="9"/>
  <c r="B112" i="9"/>
  <c r="C112" i="9"/>
  <c r="C113" i="9"/>
  <c r="C111" i="9"/>
  <c r="B110" i="9"/>
  <c r="G10" i="7"/>
  <c r="C48" i="9" s="1"/>
  <c r="F21" i="7"/>
  <c r="G10" i="6"/>
  <c r="C38" i="9" s="1"/>
  <c r="F35" i="7"/>
  <c r="F35" i="6"/>
  <c r="F21" i="6"/>
  <c r="G10" i="5"/>
  <c r="C28" i="9" s="1"/>
  <c r="F21" i="5"/>
  <c r="F35" i="5"/>
  <c r="G10" i="4"/>
  <c r="F35" i="4"/>
  <c r="F21" i="4"/>
  <c r="F35" i="3"/>
  <c r="E52" i="9" l="1"/>
  <c r="F10" i="7"/>
  <c r="F41" i="7" s="1"/>
  <c r="F42" i="7" s="1"/>
  <c r="G41" i="7"/>
  <c r="E42" i="9"/>
  <c r="C53" i="9"/>
  <c r="E50" i="9" s="1"/>
  <c r="C33" i="9"/>
  <c r="E30" i="9" s="1"/>
  <c r="G41" i="4"/>
  <c r="J29" i="8" s="1"/>
  <c r="C43" i="9"/>
  <c r="E40" i="9" s="1"/>
  <c r="F10" i="6"/>
  <c r="F41" i="6" s="1"/>
  <c r="G41" i="6"/>
  <c r="J57" i="8" s="1"/>
  <c r="J71" i="8"/>
  <c r="G41" i="5"/>
  <c r="J43" i="8" s="1"/>
  <c r="F10" i="5"/>
  <c r="B48" i="9"/>
  <c r="B53" i="9" s="1"/>
  <c r="C18" i="9"/>
  <c r="F10" i="4"/>
  <c r="F41" i="4" s="1"/>
  <c r="F10" i="3"/>
  <c r="E38" i="9" l="1"/>
  <c r="E48" i="9"/>
  <c r="E28" i="9"/>
  <c r="E22" i="9"/>
  <c r="C23" i="9"/>
  <c r="E20" i="9" s="1"/>
  <c r="F41" i="5"/>
  <c r="F42" i="5" s="1"/>
  <c r="F41" i="3"/>
  <c r="B38" i="9"/>
  <c r="B43" i="9" s="1"/>
  <c r="F42" i="6"/>
  <c r="B28" i="9"/>
  <c r="B8" i="9"/>
  <c r="B18" i="9"/>
  <c r="B23" i="9" s="1"/>
  <c r="F42" i="4"/>
  <c r="E18" i="9" l="1"/>
  <c r="B13" i="9"/>
  <c r="B109" i="9"/>
  <c r="B33" i="9"/>
  <c r="B114" i="9" l="1"/>
  <c r="G21" i="3"/>
  <c r="G10" i="3" s="1"/>
  <c r="G41" i="3" s="1"/>
  <c r="J15" i="8" l="1"/>
  <c r="F42" i="3"/>
  <c r="C8" i="9"/>
  <c r="E12" i="9" s="1"/>
  <c r="C13" i="9" l="1"/>
  <c r="C109" i="9"/>
  <c r="E8" i="9" l="1"/>
  <c r="E10" i="9"/>
  <c r="C114" i="9"/>
</calcChain>
</file>

<file path=xl/comments1.xml><?xml version="1.0" encoding="utf-8"?>
<comments xmlns="http://schemas.openxmlformats.org/spreadsheetml/2006/main">
  <authors>
    <author>Anne CHEIKEL - INSERM</author>
  </authors>
  <commentList>
    <comment ref="A1" authorId="0" shapeId="0">
      <text>
        <r>
          <rPr>
            <b/>
            <sz val="9"/>
            <color indexed="81"/>
            <rFont val="Arial"/>
            <family val="2"/>
          </rPr>
          <t>Seules les cases colorées sont à compléter</t>
        </r>
      </text>
    </comment>
  </commentList>
</comments>
</file>

<file path=xl/comments10.xml><?xml version="1.0" encoding="utf-8"?>
<comments xmlns="http://schemas.openxmlformats.org/spreadsheetml/2006/main">
  <authors>
    <author>Anne CHEIKEL - INSERM</author>
  </authors>
  <commentList>
    <comment ref="A1" authorId="0" shapeId="0">
      <text>
        <r>
          <rPr>
            <b/>
            <sz val="9"/>
            <color indexed="81"/>
            <rFont val="Arial"/>
            <family val="2"/>
          </rPr>
          <t>Seules les cases colorées sont à compléter</t>
        </r>
      </text>
    </comment>
  </commentList>
</comments>
</file>

<file path=xl/comments2.xml><?xml version="1.0" encoding="utf-8"?>
<comments xmlns="http://schemas.openxmlformats.org/spreadsheetml/2006/main">
  <authors>
    <author>Anne CHEIKEL - INSERM</author>
  </authors>
  <commentList>
    <comment ref="A1" authorId="0" shapeId="0">
      <text>
        <r>
          <rPr>
            <b/>
            <sz val="9"/>
            <color indexed="81"/>
            <rFont val="Arial"/>
            <family val="2"/>
          </rPr>
          <t>Seules les cases colorées sont à compléter</t>
        </r>
      </text>
    </comment>
  </commentList>
</comments>
</file>

<file path=xl/comments3.xml><?xml version="1.0" encoding="utf-8"?>
<comments xmlns="http://schemas.openxmlformats.org/spreadsheetml/2006/main">
  <authors>
    <author>Anne CHEIKEL - INSERM</author>
  </authors>
  <commentList>
    <comment ref="A1" authorId="0" shapeId="0">
      <text>
        <r>
          <rPr>
            <b/>
            <sz val="9"/>
            <color indexed="81"/>
            <rFont val="Arial"/>
            <family val="2"/>
          </rPr>
          <t>Seules les cases colorées sont à compléter</t>
        </r>
      </text>
    </comment>
  </commentList>
</comments>
</file>

<file path=xl/comments4.xml><?xml version="1.0" encoding="utf-8"?>
<comments xmlns="http://schemas.openxmlformats.org/spreadsheetml/2006/main">
  <authors>
    <author>Anne CHEIKEL - INSERM</author>
  </authors>
  <commentList>
    <comment ref="A1" authorId="0" shapeId="0">
      <text>
        <r>
          <rPr>
            <b/>
            <sz val="9"/>
            <color indexed="81"/>
            <rFont val="Arial"/>
            <family val="2"/>
          </rPr>
          <t>Seules les cases colorées sont à compléter</t>
        </r>
      </text>
    </comment>
  </commentList>
</comments>
</file>

<file path=xl/comments5.xml><?xml version="1.0" encoding="utf-8"?>
<comments xmlns="http://schemas.openxmlformats.org/spreadsheetml/2006/main">
  <authors>
    <author>Anne CHEIKEL - INSERM</author>
  </authors>
  <commentList>
    <comment ref="A1" authorId="0" shapeId="0">
      <text>
        <r>
          <rPr>
            <b/>
            <sz val="9"/>
            <color indexed="81"/>
            <rFont val="Arial"/>
            <family val="2"/>
          </rPr>
          <t>Seules les cases colorées sont à compléter</t>
        </r>
      </text>
    </comment>
  </commentList>
</comments>
</file>

<file path=xl/comments6.xml><?xml version="1.0" encoding="utf-8"?>
<comments xmlns="http://schemas.openxmlformats.org/spreadsheetml/2006/main">
  <authors>
    <author>Anne CHEIKEL - INSERM</author>
  </authors>
  <commentList>
    <comment ref="A1" authorId="0" shapeId="0">
      <text>
        <r>
          <rPr>
            <b/>
            <sz val="9"/>
            <color indexed="81"/>
            <rFont val="Arial"/>
            <family val="2"/>
          </rPr>
          <t>Seules les cases colorées sont à compléter</t>
        </r>
      </text>
    </comment>
  </commentList>
</comments>
</file>

<file path=xl/comments7.xml><?xml version="1.0" encoding="utf-8"?>
<comments xmlns="http://schemas.openxmlformats.org/spreadsheetml/2006/main">
  <authors>
    <author>Anne CHEIKEL - INSERM</author>
  </authors>
  <commentList>
    <comment ref="A1" authorId="0" shapeId="0">
      <text>
        <r>
          <rPr>
            <b/>
            <sz val="9"/>
            <color indexed="81"/>
            <rFont val="Arial"/>
            <family val="2"/>
          </rPr>
          <t>Seules les cases colorées sont à compléter</t>
        </r>
      </text>
    </comment>
  </commentList>
</comments>
</file>

<file path=xl/comments8.xml><?xml version="1.0" encoding="utf-8"?>
<comments xmlns="http://schemas.openxmlformats.org/spreadsheetml/2006/main">
  <authors>
    <author>Anne CHEIKEL - INSERM</author>
  </authors>
  <commentList>
    <comment ref="A1" authorId="0" shapeId="0">
      <text>
        <r>
          <rPr>
            <b/>
            <sz val="9"/>
            <color indexed="81"/>
            <rFont val="Arial"/>
            <family val="2"/>
          </rPr>
          <t>Seules les cases colorées sont à compléter</t>
        </r>
      </text>
    </comment>
  </commentList>
</comments>
</file>

<file path=xl/comments9.xml><?xml version="1.0" encoding="utf-8"?>
<comments xmlns="http://schemas.openxmlformats.org/spreadsheetml/2006/main">
  <authors>
    <author>Anne CHEIKEL - INSERM</author>
  </authors>
  <commentList>
    <comment ref="A1" authorId="0" shapeId="0">
      <text>
        <r>
          <rPr>
            <b/>
            <sz val="9"/>
            <color indexed="81"/>
            <rFont val="Arial"/>
            <family val="2"/>
          </rPr>
          <t>Seules les cases colorées sont à compléter</t>
        </r>
      </text>
    </comment>
  </commentList>
</comments>
</file>

<file path=xl/sharedStrings.xml><?xml version="1.0" encoding="utf-8"?>
<sst xmlns="http://schemas.openxmlformats.org/spreadsheetml/2006/main" count="929" uniqueCount="227">
  <si>
    <t>Personnel permanent</t>
    <phoneticPr fontId="28" type="noConversion"/>
  </si>
  <si>
    <t>Personnel temporaire déjà financé</t>
    <phoneticPr fontId="28" type="noConversion"/>
  </si>
  <si>
    <t>Etablissements publics nationaux</t>
  </si>
  <si>
    <t>Commission Européenne</t>
  </si>
  <si>
    <t>Collectivités Territoriales</t>
  </si>
  <si>
    <t>Ministères</t>
  </si>
  <si>
    <t>Etat de la subvention</t>
  </si>
  <si>
    <t>Acquis</t>
  </si>
  <si>
    <t>En cours d'acquisition</t>
  </si>
  <si>
    <t>En cours de négociation</t>
  </si>
  <si>
    <t>Coût mensuel</t>
  </si>
  <si>
    <t>Etablissements de santé</t>
  </si>
  <si>
    <t>Organismes publics de recherche (EPST, EPIC, …) ;</t>
  </si>
  <si>
    <t>Etablissement d'enseignement supérieur (Universités, écoles)</t>
  </si>
  <si>
    <t>Fondations/associations de recherche</t>
  </si>
  <si>
    <t>ANR</t>
  </si>
  <si>
    <t>Assocations, Fondations</t>
  </si>
  <si>
    <t>Nom du financeur</t>
  </si>
  <si>
    <t>Type de financeur</t>
  </si>
  <si>
    <t>Montant total du financement</t>
  </si>
  <si>
    <t>Etat du financement</t>
  </si>
  <si>
    <t>Numéro du laboratoire</t>
  </si>
  <si>
    <t xml:space="preserve">TOTAL </t>
  </si>
  <si>
    <t>Nom et prénom du Responsable Equipe 2 :</t>
  </si>
  <si>
    <t>Equipe 2</t>
  </si>
  <si>
    <t>Nom et prénom du Responsable Equipe 3 :</t>
  </si>
  <si>
    <t>Equipe 3</t>
  </si>
  <si>
    <t>Nom et prénom du Responsable Equipe 4 :</t>
  </si>
  <si>
    <t>Equipe 4</t>
  </si>
  <si>
    <t>Nom et prénom du Responsable Equipe 5 :</t>
  </si>
  <si>
    <t>Equipe 5</t>
  </si>
  <si>
    <t>Acronyme du projet :</t>
  </si>
  <si>
    <t>Nom et prénom du Responsable d'équipe 5 :</t>
  </si>
  <si>
    <t>Nom et prénom du Responsable d'équipe 4 :</t>
  </si>
  <si>
    <t>Nom et prénom du Responsable d'équipe 1 :</t>
  </si>
  <si>
    <t>Nom et prénom du Responsable d'équipe 2 :</t>
  </si>
  <si>
    <t>Nom et prénom du Responsable d'équipe 3 :</t>
  </si>
  <si>
    <t>(a)</t>
  </si>
  <si>
    <t>Personnel</t>
  </si>
  <si>
    <t>(c)</t>
  </si>
  <si>
    <t>Coût complet</t>
  </si>
  <si>
    <t>Equipement</t>
  </si>
  <si>
    <t>Ressources complémentaires acquises et prévisionnelles</t>
  </si>
  <si>
    <t>Type organisme gestionnaire</t>
  </si>
  <si>
    <t>Titre et acronyme du projet :</t>
  </si>
  <si>
    <t>Nom développé du laboratoire :</t>
  </si>
  <si>
    <t xml:space="preserve">Numéro du laboratoire  : </t>
  </si>
  <si>
    <t>Catégorie de dépenses</t>
  </si>
  <si>
    <t>Aide demandée</t>
  </si>
  <si>
    <r>
      <t>Personnel</t>
    </r>
    <r>
      <rPr>
        <b/>
        <sz val="10"/>
        <rFont val="Arial"/>
        <family val="2"/>
      </rPr>
      <t xml:space="preserve"> </t>
    </r>
    <r>
      <rPr>
        <sz val="10"/>
        <rFont val="Arial"/>
        <family val="2"/>
      </rPr>
      <t>(taxes et charges comprises)</t>
    </r>
  </si>
  <si>
    <t>Dépenses de personnel (a)</t>
  </si>
  <si>
    <t>TOTAL</t>
  </si>
  <si>
    <t>Achat de petits matériels, consommables, fonctionnement</t>
  </si>
  <si>
    <t>BUDGET TOTAL</t>
  </si>
  <si>
    <t xml:space="preserve">Taux de l'aide : </t>
  </si>
  <si>
    <t>Equipe 1 - Coordonnateur</t>
  </si>
  <si>
    <t>Date de recrutement envisagée</t>
  </si>
  <si>
    <t>Total - aide demandée</t>
  </si>
  <si>
    <t xml:space="preserve">Personnel </t>
  </si>
  <si>
    <t>Consommables, missions</t>
  </si>
  <si>
    <t>Frais de gestion</t>
  </si>
  <si>
    <t>(d)</t>
  </si>
  <si>
    <t>Niveau de recrutement</t>
  </si>
  <si>
    <t>(e)</t>
  </si>
  <si>
    <t>Missions</t>
  </si>
  <si>
    <t>Coût global</t>
  </si>
  <si>
    <t xml:space="preserve">Etablissement de droit public </t>
  </si>
  <si>
    <t xml:space="preserve">Etablissement de droit privé </t>
  </si>
  <si>
    <t xml:space="preserve">
</t>
  </si>
  <si>
    <t>Le financement de personnel statutaire et CDI n'est pas autorisé pour les établissements de droit public.</t>
  </si>
  <si>
    <t>Personnel en CDI affecté au projet de recherche et déjà financé par l'établissement</t>
  </si>
  <si>
    <t>Personnel en CDD affecté au projet de recherche et déjà financé par l'établissement</t>
  </si>
  <si>
    <t>Personnel en CDD affecté au projet de recherche et dont le financement est demandé dans le cadre du projet</t>
  </si>
  <si>
    <t>(1) Etablissement de droit public</t>
  </si>
  <si>
    <t>(2) Etablissement de droit privé</t>
  </si>
  <si>
    <t>Personnel en contrat à durée déterminée (CDD) ou en vacation, affecté au projet de recherche et financé sur une autre source de financement</t>
  </si>
  <si>
    <t>Le coût mensuel correspond aux dépenses de personnel montant brut + charges patronales comprises + taxes sur les salaires éventuellement applicables.</t>
  </si>
  <si>
    <t>Personnel dont le financement est demandé sur le projet</t>
  </si>
  <si>
    <t xml:space="preserve">Personnel statutaire ou en contrat à durée indeterminée (CDI) affecté au projet de recherche </t>
  </si>
  <si>
    <t>Externalisation de prestation</t>
  </si>
  <si>
    <t xml:space="preserve">Externalisation de prestation </t>
  </si>
  <si>
    <t>Equipements</t>
  </si>
  <si>
    <t>Achat de petits matériels, consommables et fonctionnement</t>
  </si>
  <si>
    <t>Nombre d'hommes mois</t>
  </si>
  <si>
    <t>Signature du Représentant légal de l'organisme gestionnaire</t>
  </si>
  <si>
    <t>Missions *</t>
  </si>
  <si>
    <t>*Au-delà de 5% ces frais devront faire l'objet d'une justification</t>
  </si>
  <si>
    <t>Autres organismes oeuvrant dans le domaine de la recherche</t>
  </si>
  <si>
    <t>Argumentaire détaillé par poste de dépense</t>
  </si>
  <si>
    <t>Il est impératif de justifier de manière détaillée l'aide demandée par poste de dépense.</t>
  </si>
  <si>
    <t>Détail des dépenses d'achat de petits matériels, consommables et fonctionnement</t>
  </si>
  <si>
    <t>Détail des dépenses de personnel
(type de poste, niveau de recrutement, durée de recrutement souhaité (en mois), quotité de temps de travail de l'employé)</t>
  </si>
  <si>
    <t>Détail des dépenses d'équipements
(type d'équipement, quantité, montant estimé par équipement)</t>
  </si>
  <si>
    <t>Détail des dépenses des frais de mission
 (nombre de mission, nombre de personnes concernées, lieu de la mission, objet de la mission)</t>
  </si>
  <si>
    <t xml:space="preserve">Détail des dépenses d'externalisation de prestation
(statut du prestataire envisagé : public/privé, objet de la prestation, raison pour laquelle une partie du projet doit être externalisée) </t>
  </si>
  <si>
    <r>
      <rPr>
        <b/>
        <sz val="13"/>
        <color theme="0"/>
        <rFont val="Arial"/>
        <family val="2"/>
      </rPr>
      <t xml:space="preserve">Détail des dépenses de personnel
</t>
    </r>
    <r>
      <rPr>
        <b/>
        <sz val="11"/>
        <color theme="0"/>
        <rFont val="Arial"/>
        <family val="2"/>
      </rPr>
      <t>(type de poste, niveau de recrutement, durée de recrutement souhaité (en mois), quotité de temps de travail de l'employé)</t>
    </r>
  </si>
  <si>
    <r>
      <rPr>
        <b/>
        <sz val="13"/>
        <color theme="0"/>
        <rFont val="Arial"/>
        <family val="2"/>
      </rPr>
      <t>Détail des dépenses d'équipements</t>
    </r>
    <r>
      <rPr>
        <b/>
        <sz val="12"/>
        <color theme="0"/>
        <rFont val="Arial"/>
        <family val="2"/>
      </rPr>
      <t xml:space="preserve">
</t>
    </r>
    <r>
      <rPr>
        <b/>
        <sz val="11"/>
        <color theme="0"/>
        <rFont val="Arial"/>
        <family val="2"/>
      </rPr>
      <t>(type d'équipement, quantité, montant estimé par équipement)</t>
    </r>
  </si>
  <si>
    <r>
      <rPr>
        <b/>
        <sz val="13"/>
        <color theme="0"/>
        <rFont val="Arial"/>
        <family val="2"/>
      </rPr>
      <t>Détail des dépenses des frais de mission</t>
    </r>
    <r>
      <rPr>
        <b/>
        <sz val="11"/>
        <color theme="0"/>
        <rFont val="Arial"/>
        <family val="2"/>
      </rPr>
      <t xml:space="preserve">
 (nombre de mission, nombre de personnes concernées, lieu de la mission, objet de la mission)</t>
    </r>
  </si>
  <si>
    <r>
      <rPr>
        <b/>
        <sz val="13"/>
        <color theme="0"/>
        <rFont val="Arial"/>
        <family val="2"/>
      </rPr>
      <t>Détail des dépenses d'externalisation de prestation</t>
    </r>
    <r>
      <rPr>
        <b/>
        <sz val="11"/>
        <color theme="0"/>
        <rFont val="Arial"/>
        <family val="2"/>
      </rPr>
      <t xml:space="preserve">
(statut du prestataire envisagé : public/privé, objet de la prestation, raison pour laquelle une partie du projet doit être externalisée) </t>
    </r>
  </si>
  <si>
    <r>
      <t xml:space="preserve">Signature du Représentant légal de l'organisme gestionnaire
</t>
    </r>
    <r>
      <rPr>
        <b/>
        <sz val="10"/>
        <color rgb="FFFF0000"/>
        <rFont val="Arial"/>
        <family val="2"/>
      </rPr>
      <t>signature obligatoire uniquement pour les équipes demandant un financement</t>
    </r>
  </si>
  <si>
    <t>Nom et prénom du Responsable Equipe 6 :</t>
  </si>
  <si>
    <t>Equipe 6</t>
  </si>
  <si>
    <t>Nom et prénom du Responsable Equipe 7 :</t>
  </si>
  <si>
    <t>Equipe 7</t>
  </si>
  <si>
    <t>Nom et prénom du Responsable Equipe 8 :</t>
  </si>
  <si>
    <t>Equipe 8</t>
  </si>
  <si>
    <t>Nom et prénom du Responsable Equipe 9 :</t>
  </si>
  <si>
    <t>Equipe 9</t>
  </si>
  <si>
    <t>Nom et prénom du Responsable Equipe 10 :</t>
  </si>
  <si>
    <t>Equipe 10</t>
  </si>
  <si>
    <t>BUDGET TOTAL PROJET DE RECHERCHE 
(équipes 1, 2, 3, 4, 5, 6, 7, 8, 9 et 10)</t>
  </si>
  <si>
    <t>N°1</t>
  </si>
  <si>
    <t>N°2</t>
  </si>
  <si>
    <t>N°3</t>
  </si>
  <si>
    <t>N°4</t>
  </si>
  <si>
    <t>N°5</t>
  </si>
  <si>
    <t>N°6</t>
  </si>
  <si>
    <t>N°7</t>
  </si>
  <si>
    <t>A compléter selon les catégories répertoriées dans l’organisme gestionnaire concerné (par exemple ingénieur d'étude, ingénieur de recherche, technicien, etc.)</t>
  </si>
  <si>
    <t xml:space="preserve">Feuilles "équipes" </t>
  </si>
  <si>
    <t>Partie 2 - Guide pour le remplissage des cellules bleues</t>
  </si>
  <si>
    <t>Personnel permanent (statutaire ou CDI) déjà financé</t>
  </si>
  <si>
    <t>Personnel en CDI déjà financé</t>
  </si>
  <si>
    <t>Personnel en CDD déjà financé</t>
  </si>
  <si>
    <t>Personnel temporaire (CDD) dont le financement est demandé</t>
  </si>
  <si>
    <r>
      <t>Personnel en CDD affecté au projet de recherche et dont le financement est demandé dans le cadre du projet.</t>
    </r>
    <r>
      <rPr>
        <sz val="10"/>
        <rFont val="Arial"/>
        <family val="2"/>
      </rPr>
      <t xml:space="preserve">
</t>
    </r>
    <r>
      <rPr>
        <b/>
        <i/>
        <u/>
        <sz val="10"/>
        <color indexed="22"/>
        <rFont val="Arial"/>
        <family val="2"/>
      </rPr>
      <t/>
    </r>
  </si>
  <si>
    <t>Personnel en CDI dont le financement est demandé</t>
  </si>
  <si>
    <r>
      <t xml:space="preserve">Personnel en CDI affecté au projet de recherche et dont le financement est demandé dans le cadre du projet. </t>
    </r>
    <r>
      <rPr>
        <b/>
        <sz val="10"/>
        <rFont val="Arial"/>
        <family val="2"/>
      </rPr>
      <t>Le financement de CDI est autorisé pour les établissements de droit privé, sous réserve d'une attestation du Directeur des Ressources Humaines de l'établissement, ou de toute personne habilitée à engager la structure attestant que le CDI est affecté au projet pour la durée indiquée.</t>
    </r>
  </si>
  <si>
    <t xml:space="preserve">Personnel en CDD dont le financement est demandé </t>
  </si>
  <si>
    <t>Personne.mois</t>
  </si>
  <si>
    <t>Coût global du projet</t>
  </si>
  <si>
    <t>Il convient d'indiquer les ressources complémentaires (co-financements envisagés ou obtenus) par rapport à l'aide demandée dans le cadre du projet. Cette information permet aux experts d'évaluer la faisabilité du projet d'un point de vue financier.</t>
  </si>
  <si>
    <t>Il convient de répartir l'aide demandée par tranche annuelle pour la réalisation du projet. Cette répartition se fait par année civile.</t>
  </si>
  <si>
    <t xml:space="preserve">Feuille "K - Répartition par tranche" </t>
  </si>
  <si>
    <t xml:space="preserve">Feuille "L - Synthèse budgétaire du projet" </t>
  </si>
  <si>
    <r>
      <t>Les coûts imputables au projet de recherche doivent être strictement rattachés à sa réalisation, ce qui</t>
    </r>
    <r>
      <rPr>
        <b/>
        <sz val="11"/>
        <color theme="1"/>
        <rFont val="Arial"/>
        <family val="2"/>
      </rPr>
      <t xml:space="preserve"> exclut notamment toute marge bénéficiaire</t>
    </r>
    <r>
      <rPr>
        <sz val="11"/>
        <color theme="1"/>
        <rFont val="Arial"/>
        <family val="2"/>
      </rPr>
      <t>. Les dépenses prises en compte dans le budget demandé ne peuvent correspondre qu’à des dépenses postérieures à la date de démarrage du projet.</t>
    </r>
  </si>
  <si>
    <t>N°8</t>
  </si>
  <si>
    <t>Il est recommandé à chaque équipe de s'adresser à son organisme gestionnaire afin de s'assurer de la cohérence du montage financier avant le dépôt du dossier et la clôture de l'appel à projets.</t>
  </si>
  <si>
    <t xml:space="preserve">Remarques </t>
  </si>
  <si>
    <t>Une équipe française ne peut pas financer de CDD (post-doctorants, doctorants…) ou de stagiaires travaillant dans des laboratoires à l’étranger sauf si ce séjour à l’étranger n’excède pas un tiers de la durée totale du projet.</t>
  </si>
  <si>
    <r>
      <t xml:space="preserve">Toutes les équipes, </t>
    </r>
    <r>
      <rPr>
        <u/>
        <sz val="11"/>
        <rFont val="Arial"/>
        <family val="2"/>
      </rPr>
      <t>y compris celles ne demandant pas de financement</t>
    </r>
    <r>
      <rPr>
        <sz val="11"/>
        <rFont val="Arial"/>
        <family val="2"/>
      </rPr>
      <t xml:space="preserve">, doivent renseigner la feuille qui leur correspond, et respecter la numérotation des équipes effectuée dans le dossier scientifique. </t>
    </r>
  </si>
  <si>
    <t xml:space="preserve">Une personne.mois correspond à une personne à temps plein pendant un mois. Pour une personne qui travaille à temps plein sur 3 ans on compte 36 personnes.mois (3x12=36). Pour une personne qui travaille à mi-temps sur 3 ans, on compte 18 personnes.mois (3x6=18). 
Pour calculer l'implication d'un Enseignant-Chercheur, le calcul se fait sur le temps que cette personne consacre à la recherche. Pour un Enseignant-Chercheur qui consacre une partie de son activité à la recherche et l’autre à l'enseignement, seul son temps de recherche sera pris en compte. 
Par exemple, si 50% de son activité est consacrée à la recherche et dédiée entièrement au projet déposé, on comptera 6 personnes.mois par an. Si son activité de recherche est consacrée à 75% du projet déposé (donc 25% sur un autre projet par exemple), on comptera 4,5 personnes.mois par an.  
</t>
  </si>
  <si>
    <r>
      <rPr>
        <b/>
        <sz val="11"/>
        <rFont val="Arial"/>
        <family val="2"/>
      </rPr>
      <t>Seules les feuilles A à K sont à renseigne</t>
    </r>
    <r>
      <rPr>
        <sz val="11"/>
        <rFont val="Arial"/>
        <family val="2"/>
      </rPr>
      <t xml:space="preserve">r. La feuille "L - Fiche de synthèse" est remplie </t>
    </r>
    <r>
      <rPr>
        <b/>
        <sz val="11"/>
        <rFont val="Arial"/>
        <family val="2"/>
      </rPr>
      <t>automatiquement</t>
    </r>
    <r>
      <rPr>
        <sz val="11"/>
        <rFont val="Arial"/>
        <family val="2"/>
      </rPr>
      <t xml:space="preserve"> à partir des données fournies dans les autres onglets.</t>
    </r>
  </si>
  <si>
    <t>Frais généraux</t>
  </si>
  <si>
    <r>
      <t>Le personnel indiqué doit être affecté au projet de recherche pour la quote-part de temps indiquée. Pour évaluer le coût du personnel, il convient de contacter les services des ressources humaines compétents de votre organisme gestionnaire afin d’obtenir les grilles salariales ou les autres données nécessaires à cette estimation. Des</t>
    </r>
    <r>
      <rPr>
        <u/>
        <sz val="10"/>
        <rFont val="Arial"/>
        <family val="2"/>
      </rPr>
      <t xml:space="preserve"> feuilles de temps</t>
    </r>
    <r>
      <rPr>
        <sz val="10"/>
        <rFont val="Arial"/>
        <family val="2"/>
      </rPr>
      <t xml:space="preserve"> (datées signées de l'employé et de son supérieur hiérarchique) doivent être établies mensuellement pour supporter la dépense justifiée.</t>
    </r>
  </si>
  <si>
    <t>(a1)</t>
  </si>
  <si>
    <t>(a2)</t>
  </si>
  <si>
    <t>(a3)</t>
  </si>
  <si>
    <t>(a4)</t>
  </si>
  <si>
    <t>(a5)</t>
  </si>
  <si>
    <r>
      <rPr>
        <b/>
        <sz val="11"/>
        <color theme="7"/>
        <rFont val="Arial"/>
        <family val="2"/>
      </rPr>
      <t>(b)</t>
    </r>
    <r>
      <rPr>
        <b/>
        <sz val="11"/>
        <color theme="3"/>
        <rFont val="Arial"/>
        <family val="2"/>
      </rPr>
      <t xml:space="preserve"> </t>
    </r>
  </si>
  <si>
    <r>
      <rPr>
        <b/>
        <sz val="11"/>
        <color theme="7"/>
        <rFont val="Arial"/>
        <family val="2"/>
      </rPr>
      <t>(f)</t>
    </r>
    <r>
      <rPr>
        <b/>
        <sz val="11"/>
        <color theme="3"/>
        <rFont val="Arial"/>
        <family val="2"/>
      </rPr>
      <t xml:space="preserve"> </t>
    </r>
  </si>
  <si>
    <r>
      <rPr>
        <b/>
        <sz val="11"/>
        <color theme="7"/>
        <rFont val="Arial"/>
        <family val="2"/>
      </rPr>
      <t>(g)</t>
    </r>
    <r>
      <rPr>
        <b/>
        <sz val="11"/>
        <color theme="3"/>
        <rFont val="Arial"/>
        <family val="2"/>
      </rPr>
      <t xml:space="preserve"> </t>
    </r>
  </si>
  <si>
    <r>
      <rPr>
        <b/>
        <sz val="11"/>
        <color theme="7"/>
        <rFont val="Arial"/>
        <family val="2"/>
      </rPr>
      <t>(h)</t>
    </r>
    <r>
      <rPr>
        <b/>
        <sz val="11"/>
        <color theme="3"/>
        <rFont val="Arial"/>
        <family val="2"/>
      </rPr>
      <t xml:space="preserve"> </t>
    </r>
  </si>
  <si>
    <t>Le financement sera versé à raison de 80% en début de projet, et le solde sur validation des justificatifs finaux (scientifiques et financiers)</t>
  </si>
  <si>
    <r>
      <t>Niveau de recrutement</t>
    </r>
    <r>
      <rPr>
        <sz val="8"/>
        <rFont val="Arial"/>
        <family val="2"/>
      </rPr>
      <t xml:space="preserve"> (a3)</t>
    </r>
    <r>
      <rPr>
        <b/>
        <sz val="8"/>
        <rFont val="Arial"/>
        <family val="2"/>
      </rPr>
      <t xml:space="preserve"> / fonction</t>
    </r>
  </si>
  <si>
    <r>
      <t xml:space="preserve">Nombre de personne.mois </t>
    </r>
    <r>
      <rPr>
        <sz val="8"/>
        <rFont val="Arial"/>
        <family val="2"/>
      </rPr>
      <t>(a4)</t>
    </r>
  </si>
  <si>
    <t>Nombre de personne.mois</t>
  </si>
  <si>
    <r>
      <t xml:space="preserve">Coût mensuel </t>
    </r>
    <r>
      <rPr>
        <sz val="8"/>
        <rFont val="Arial"/>
        <family val="2"/>
      </rPr>
      <t>(taxes et charges comprises) (a5)</t>
    </r>
  </si>
  <si>
    <t xml:space="preserve">Coût global du projet (b) </t>
  </si>
  <si>
    <t>Niveau du recrutement (a3)</t>
  </si>
  <si>
    <r>
      <t xml:space="preserve">Personnel permanent (statutaire ou CDI) </t>
    </r>
    <r>
      <rPr>
        <b/>
        <u/>
        <sz val="10"/>
        <rFont val="Arial"/>
        <family val="2"/>
      </rPr>
      <t>déjà financé</t>
    </r>
    <r>
      <rPr>
        <sz val="10"/>
        <rFont val="Arial"/>
        <family val="2"/>
      </rPr>
      <t xml:space="preserve"> (a1)(1)</t>
    </r>
  </si>
  <si>
    <r>
      <t xml:space="preserve">Personnel temporaire </t>
    </r>
    <r>
      <rPr>
        <b/>
        <u/>
        <sz val="10"/>
        <rFont val="Arial"/>
        <family val="2"/>
      </rPr>
      <t>déjà financé</t>
    </r>
    <r>
      <rPr>
        <sz val="10"/>
        <rFont val="Arial"/>
        <family val="2"/>
      </rPr>
      <t xml:space="preserve"> (a1)(1)</t>
    </r>
  </si>
  <si>
    <t>Personnel temporaire (CDD) dont le financement est demandé (a2)(1)</t>
  </si>
  <si>
    <r>
      <t xml:space="preserve">Personnel </t>
    </r>
    <r>
      <rPr>
        <b/>
        <u/>
        <sz val="11"/>
        <color theme="3"/>
        <rFont val="Arial"/>
        <family val="2"/>
      </rPr>
      <t>sans</t>
    </r>
    <r>
      <rPr>
        <b/>
        <sz val="11"/>
        <color theme="3"/>
        <rFont val="Arial"/>
        <family val="2"/>
      </rPr>
      <t xml:space="preserve"> financement demandé sur le projet (déjà financé)</t>
    </r>
  </si>
  <si>
    <r>
      <t xml:space="preserve">Personnel en CDI </t>
    </r>
    <r>
      <rPr>
        <b/>
        <u/>
        <sz val="10"/>
        <rFont val="Arial"/>
        <family val="2"/>
      </rPr>
      <t>déjà financé</t>
    </r>
    <r>
      <rPr>
        <sz val="10"/>
        <rFont val="Arial"/>
        <family val="2"/>
      </rPr>
      <t xml:space="preserve"> (a1)(2)</t>
    </r>
  </si>
  <si>
    <r>
      <t xml:space="preserve">Personnel en CDD </t>
    </r>
    <r>
      <rPr>
        <b/>
        <u/>
        <sz val="10"/>
        <rFont val="Arial"/>
        <family val="2"/>
      </rPr>
      <t>déjà financé</t>
    </r>
    <r>
      <rPr>
        <sz val="10"/>
        <rFont val="Arial"/>
        <family val="2"/>
      </rPr>
      <t xml:space="preserve"> (a1)(2)</t>
    </r>
  </si>
  <si>
    <t xml:space="preserve">Personnel en CDI dont le financement est demandé (a2)(2) </t>
  </si>
  <si>
    <t xml:space="preserve">Personnel en CDD dont le financement est demandé (a2)(2) </t>
  </si>
  <si>
    <t>Equipements (c)</t>
  </si>
  <si>
    <t>Frais de mission (d)</t>
  </si>
  <si>
    <t>Externalisation de prestation (e)</t>
  </si>
  <si>
    <r>
      <t xml:space="preserve">ARGUMENTAIRE (h)
</t>
    </r>
    <r>
      <rPr>
        <b/>
        <sz val="12"/>
        <color rgb="FFC00000"/>
        <rFont val="Arial"/>
        <family val="2"/>
      </rPr>
      <t>Chaque poste de dépense doit être précisement justifié.</t>
    </r>
  </si>
  <si>
    <t>Ressources complémentaires acquises et prévisionnelles Equipe 1 (g)</t>
  </si>
  <si>
    <t>Ressources complémentaires acquises et prévisionnelles Equipe 2 (g)</t>
  </si>
  <si>
    <t>Ressources complémentaires acquises et prévisionnelles Equipe 3 (g)</t>
  </si>
  <si>
    <t>Ressources complémentaires acquises et prévisionnelles Equipe 4 (g)</t>
  </si>
  <si>
    <t>Ressources complémentaires acquises et prévisionnelles Equipe 5 (g)</t>
  </si>
  <si>
    <t>Ressources complémentaires acquises et prévisionnelles Equipe 6 (g)</t>
  </si>
  <si>
    <t>Ressources complémentaires acquises et prévisionnelles Equipe 7 (g)</t>
  </si>
  <si>
    <t>Ressources complémentaires acquises et prévisionnelles Equipe 8 (g)</t>
  </si>
  <si>
    <t>Ressources complémentaires acquises et prévisionnelles Equipe 9 (g)</t>
  </si>
  <si>
    <t>Ressources complémentaires acquises et prévisionnelles Equipe 10 (g)</t>
  </si>
  <si>
    <t>Renseigner les montants en arrondissant à l'euro près</t>
  </si>
  <si>
    <r>
      <t xml:space="preserve">Partie 1 - Recommandations générales, </t>
    </r>
    <r>
      <rPr>
        <b/>
        <u/>
        <sz val="11"/>
        <color rgb="FFFF0000"/>
        <rFont val="Arial"/>
        <family val="2"/>
      </rPr>
      <t>à respecter impérativement sous peine de rejet du dossier</t>
    </r>
  </si>
  <si>
    <r>
      <rPr>
        <sz val="11"/>
        <rFont val="Arial"/>
        <family val="2"/>
      </rPr>
      <t>Afin de garantir l'intégrité de l'ensemble des données calculées automatiquement,</t>
    </r>
    <r>
      <rPr>
        <sz val="11"/>
        <color rgb="FFFF0000"/>
        <rFont val="Arial"/>
        <family val="2"/>
      </rPr>
      <t xml:space="preserve"> </t>
    </r>
    <r>
      <rPr>
        <b/>
        <sz val="11"/>
        <color rgb="FFFF0000"/>
        <rFont val="Arial"/>
        <family val="2"/>
      </rPr>
      <t>il est impératif de</t>
    </r>
    <r>
      <rPr>
        <sz val="11"/>
        <color rgb="FFFF0000"/>
        <rFont val="Arial"/>
        <family val="2"/>
      </rPr>
      <t xml:space="preserve"> </t>
    </r>
    <r>
      <rPr>
        <b/>
        <sz val="11"/>
        <color rgb="FFFF0000"/>
        <rFont val="Arial"/>
        <family val="2"/>
      </rPr>
      <t>ne pas modifier la structure du fichier</t>
    </r>
    <r>
      <rPr>
        <sz val="11"/>
        <rFont val="Arial"/>
        <family val="2"/>
      </rPr>
      <t xml:space="preserve"> (aucune suppression ni ajout de feuilles ou de cellules, ni modification du nom des feuilles) afin de ne pas perturber l'exploitation ultérieure des fichiers. </t>
    </r>
    <r>
      <rPr>
        <b/>
        <sz val="11"/>
        <color rgb="FFFF0000"/>
        <rFont val="Arial"/>
        <family val="2"/>
      </rPr>
      <t>Toute suppression de feuille ou de cellule pourra entrainer un rejet du dossier.</t>
    </r>
  </si>
  <si>
    <r>
      <rPr>
        <sz val="11"/>
        <rFont val="Arial"/>
        <family val="2"/>
      </rPr>
      <t xml:space="preserve">Dans les feuilles à renseigner, </t>
    </r>
    <r>
      <rPr>
        <b/>
        <sz val="11"/>
        <color rgb="FFFF0000"/>
        <rFont val="Arial"/>
        <family val="2"/>
      </rPr>
      <t>seules les cellules de couleur bleue sont à remplir</t>
    </r>
    <r>
      <rPr>
        <sz val="11"/>
        <rFont val="Arial"/>
        <family val="2"/>
      </rPr>
      <t>.</t>
    </r>
    <r>
      <rPr>
        <b/>
        <sz val="10"/>
        <color indexed="30"/>
        <rFont val="Arial"/>
        <family val="2"/>
      </rPr>
      <t/>
    </r>
  </si>
  <si>
    <r>
      <rPr>
        <b/>
        <sz val="11"/>
        <color rgb="FFFF0000"/>
        <rFont val="Arial"/>
        <family val="2"/>
      </rPr>
      <t>Le représentant légal de l’organisme gestionnaire des équipes demandant un financement doit impérativement signer l'annexe budgétaire de candidature</t>
    </r>
    <r>
      <rPr>
        <sz val="11"/>
        <rFont val="Arial"/>
        <family val="2"/>
      </rPr>
      <t>.</t>
    </r>
  </si>
  <si>
    <r>
      <rPr>
        <b/>
        <sz val="11"/>
        <color rgb="FFFF0000"/>
        <rFont val="Arial"/>
        <family val="2"/>
      </rPr>
      <t>Le porteur de projet doit être impliqué au moins à 10% de son temps de recherche</t>
    </r>
    <r>
      <rPr>
        <sz val="11"/>
        <rFont val="Arial"/>
        <family val="2"/>
      </rPr>
      <t>.</t>
    </r>
  </si>
  <si>
    <r>
      <rPr>
        <b/>
        <sz val="10"/>
        <rFont val="Arial"/>
        <family val="2"/>
      </rPr>
      <t>C'est l'ensemble des moyens nécessaires à la réalisation du projet, détaillés par poste de dépenses, quelle que soit leur source de financement</t>
    </r>
    <r>
      <rPr>
        <sz val="10"/>
        <rFont val="Arial"/>
        <family val="2"/>
      </rPr>
      <t xml:space="preserve">. Il comprend : 
- les moyens existants en personnels (permanents et non permanents) ;
- le matériel (équipement et fonctionnement) consacrés au projet ;
- les moyens à acquérir nécessaires à la réalisation du projet. 
Pour la rubrique « personnel », il est calculé automatiquement à condition d'avoir renseigné les données (e) et (f). Pour les autres rubriques, il représente le montant total de l'investissement. 
Le montant demandé à l'IReSP peut constituer la totalité du coût global ou une partie, sous réserve des dispositions applicables au financement des entités de droit privé (limitation à 80%)
</t>
    </r>
  </si>
  <si>
    <r>
      <t xml:space="preserve">Cet onglet est </t>
    </r>
    <r>
      <rPr>
        <b/>
        <sz val="10"/>
        <color rgb="FFFF0000"/>
        <rFont val="Arial"/>
        <family val="2"/>
      </rPr>
      <t>rempli automatiquement</t>
    </r>
    <r>
      <rPr>
        <sz val="10"/>
        <color theme="1"/>
        <rFont val="Arial"/>
        <family val="2"/>
      </rPr>
      <t xml:space="preserve"> à partir des données fournies dans les autres onglets.</t>
    </r>
  </si>
  <si>
    <r>
      <rPr>
        <b/>
        <sz val="11"/>
        <color rgb="FFFF0000"/>
        <rFont val="Arial"/>
        <family val="2"/>
      </rPr>
      <t>Le financement sera versé à raison de 80% en début de projet</t>
    </r>
    <r>
      <rPr>
        <sz val="11"/>
        <rFont val="Arial"/>
        <family val="2"/>
      </rPr>
      <t xml:space="preserve">, et le solde sur validation des justificatifs finaux (scientifiques et financiers). </t>
    </r>
    <r>
      <rPr>
        <b/>
        <sz val="11"/>
        <color rgb="FFFF0000"/>
        <rFont val="Arial"/>
        <family val="2"/>
      </rPr>
      <t>Il revient donc à l'organisme gestionnaire d'avancer les 20% de financement restants jusqu'à présentation des justificatifs finaux.</t>
    </r>
    <r>
      <rPr>
        <sz val="11"/>
        <color rgb="FFFF0000"/>
        <rFont val="Arial"/>
        <family val="2"/>
      </rPr>
      <t xml:space="preserve"> </t>
    </r>
  </si>
  <si>
    <t>Nom et prénom du Responsable Equipe Coordonnateur :</t>
  </si>
  <si>
    <t>d</t>
  </si>
  <si>
    <t xml:space="preserve">Chaque équipe demandant ou non un financement doit renseigner la feuille qui lui correspond. Il est par ailleurs demandé de définir une numérotation dans les équipes de façon à ce que l'équipe n°X soit la même dans tous les documents de candidature (dossier scientifique Word et annexe budgétaire Excel). L'équipe du responsable principal doit être identifiée comme l'équipe n°1. </t>
  </si>
  <si>
    <r>
      <t xml:space="preserve">Tous les montants financiers doivent être indiqués en euros et hors taxes (HT) majorés, </t>
    </r>
    <r>
      <rPr>
        <sz val="11"/>
        <rFont val="Arial"/>
        <family val="2"/>
      </rPr>
      <t>le cas échéant, de la TVA non récupérable. Le montant total de l’aide demandée par équipe doit être renseigné</t>
    </r>
    <r>
      <rPr>
        <b/>
        <sz val="11"/>
        <rFont val="Arial"/>
        <family val="2"/>
      </rPr>
      <t xml:space="preserve"> </t>
    </r>
    <r>
      <rPr>
        <b/>
        <sz val="11"/>
        <color rgb="FFFF0000"/>
        <rFont val="Arial"/>
        <family val="2"/>
      </rPr>
      <t xml:space="preserve">en arrondi à l'euro près </t>
    </r>
    <r>
      <rPr>
        <sz val="11"/>
        <rFont val="Arial"/>
        <family val="2"/>
      </rPr>
      <t>(sans centime).</t>
    </r>
    <r>
      <rPr>
        <b/>
        <sz val="11"/>
        <rFont val="Arial"/>
        <family val="2"/>
      </rPr>
      <t xml:space="preserve"> </t>
    </r>
  </si>
  <si>
    <r>
      <rPr>
        <b/>
        <sz val="11"/>
        <rFont val="Arial"/>
        <family val="2"/>
      </rPr>
      <t>Les fonctions supports et administratives ne peuvent pas faire l'objet d'une demande d'aide</t>
    </r>
    <r>
      <rPr>
        <sz val="11"/>
        <rFont val="Arial"/>
        <family val="2"/>
      </rPr>
      <t xml:space="preserve">, pas plus que les dépenses qui seraient attachés à ces fonctions (des équipements pour la bureautique, mission, …).
</t>
    </r>
    <r>
      <rPr>
        <b/>
        <sz val="11"/>
        <color rgb="FFFF0000"/>
        <rFont val="Arial"/>
        <family val="2"/>
      </rPr>
      <t>De plus, le financement de vacations n'est pas autorisé.</t>
    </r>
    <r>
      <rPr>
        <sz val="11"/>
        <rFont val="Arial"/>
        <family val="2"/>
      </rPr>
      <t xml:space="preserve"> </t>
    </r>
  </si>
  <si>
    <r>
      <t xml:space="preserve">Le financement de stagiaires, masters, doctorants et post-doctorants est autorisé. Les doctorants et post-doctorants doivent être indiqués dans le « Personnel temporaire (CDD) dont le financement est demandé (a2)(1) » si l’établissement est de droit public ; ou dans le « Personnel en CDD dont le financement est demandé (a2)(2) » si l’établissement est de droit privé (par exemple, fondation de recherche).
Les stages faisant l’objet d’une gratification doivent être comptabilisés dans les dépenses liées à « l’achat de petits matériels, consommables, fonctionnement ». Le nombre de stagiaires et leur identité (si connus) doivent être indiqués dans l’argumentaire (h) dans la partie « Détail des dépenses d'achat de petits matériels, consommables et fonctionnement ».
</t>
    </r>
    <r>
      <rPr>
        <b/>
        <sz val="11"/>
        <color rgb="FFFF0000"/>
        <rFont val="Arial"/>
        <family val="2"/>
      </rPr>
      <t>Le financement de personnel statutaire et CDI n'est pas autorisé pour les établissements de droit public.</t>
    </r>
  </si>
  <si>
    <r>
      <rPr>
        <b/>
        <sz val="10"/>
        <color rgb="FFFF0000"/>
        <rFont val="Arial"/>
        <family val="2"/>
      </rPr>
      <t>Les achats d'équipement nécessaires à la réalisation du projet s'effectuent conformément aux règles applicables aux achats de l'établissement gestionnaire</t>
    </r>
    <r>
      <rPr>
        <sz val="10"/>
        <rFont val="Arial"/>
        <family val="2"/>
      </rPr>
      <t xml:space="preserve">. L’attention doit être portée sur les délais engendrés.
Ces équipements doivent être décrits de manière fonctionnelle dans le champ « Argumentaire (h) » et leur chiffrage doit être réaliste. Toute demande peut faire l'objet d'une vérification lors de la mise en place de l'aide ou lors de la justification des dépenses. 
Les dépenses d'équipements existants ou neufs sont valorisée par leur amortissement au prorata (1) de leur utilisation sur le projet (justifiable par des feuilles de temps ou tout autre moyen de suivi) et (2) de la durée du projet.
La maintenance de ces équipements est éligible au prorata (1) de leur utilisation sur le projet (justifiable par des feuilles de temps ou tout autre moyen de suivi) et (2) de la durée du projet. Les dépenses de maintenance sont déclarées au titre de l'"Achat de petits matériels, consommables, fonctionnement".
</t>
    </r>
    <r>
      <rPr>
        <b/>
        <sz val="10"/>
        <color rgb="FFFF0000"/>
        <rFont val="Arial"/>
        <family val="2"/>
      </rPr>
      <t xml:space="preserve">L'achat de mobilier n'est pas admis. </t>
    </r>
    <r>
      <rPr>
        <b/>
        <sz val="10"/>
        <rFont val="Arial"/>
        <family val="2"/>
      </rPr>
      <t>L'achat de matériel informatique/bureautique n'est pas admis</t>
    </r>
    <r>
      <rPr>
        <sz val="10"/>
        <rFont val="Arial"/>
        <family val="2"/>
      </rPr>
      <t xml:space="preserve"> sauf si ce matériel est indispensable à la réalisation du projet. Dans ce cas, cette demande doit être précisément justifiée dans le champ "Argumentaire (h)".
</t>
    </r>
    <r>
      <rPr>
        <b/>
        <sz val="10"/>
        <color theme="3"/>
        <rFont val="Arial"/>
        <family val="2"/>
      </rPr>
      <t>Frais de fonctionnement (dans achat de petits matériels, consommables, fonctionnement)</t>
    </r>
    <r>
      <rPr>
        <sz val="10"/>
        <rFont val="Arial"/>
        <family val="2"/>
      </rPr>
      <t xml:space="preserve">
Concernant les frais de publication ou encore les frais d'assurance à la SHAM pris par un CHU, il est également possible de les intégrer à votre répartition budgétaire dans la catégorie « frais de fonctionnement ». Ces demandes doivent être justifiées dans le champ Argumentaire (m) dans la partie « Détail des dépenses d'achat de petits matériels, consommables et fonctionnement ».
</t>
    </r>
  </si>
  <si>
    <r>
      <t xml:space="preserve">Frais de transport, de repas et d'hébergements. Il n'y a pas de maximum dans le cadre de frais de mission. Les règles de prise en charge de l’organisme gestionnaire s’appliquent.
Toutefois si les frais sont supérieurs à 5% de la somme totale demandée ou allouée au projet, cette somme devra être justifiée en indiquant la nature des missions et leur utilité pour la réalisation du projet. 
</t>
    </r>
    <r>
      <rPr>
        <b/>
        <u/>
        <sz val="10"/>
        <rFont val="Arial"/>
        <family val="2"/>
      </rPr>
      <t>Remarque</t>
    </r>
    <r>
      <rPr>
        <b/>
        <sz val="10"/>
        <rFont val="Arial"/>
        <family val="2"/>
      </rPr>
      <t xml:space="preserve"> : il est indispensable de prévoir les frais de mission relatifs à la venue d’une personne (ou deux maximum) par projet pour les séminaires de valorisation de résultats de recherche qui sont organisés par l’IReSP (chaque projet financé participera à un évènement).</t>
    </r>
    <r>
      <rPr>
        <sz val="10"/>
        <rFont val="Arial"/>
        <family val="2"/>
      </rPr>
      <t xml:space="preserve">
</t>
    </r>
  </si>
  <si>
    <r>
      <rPr>
        <b/>
        <sz val="11"/>
        <color rgb="FFFF0000"/>
        <rFont val="Arial"/>
        <family val="2"/>
      </rPr>
      <t>Les demandes de financement de personnels ne peuvent pas dépasser 85% du montant total de l'aide demandé par équipe</t>
    </r>
    <r>
      <rPr>
        <sz val="11"/>
        <rFont val="Arial"/>
        <family val="2"/>
      </rPr>
      <t>.</t>
    </r>
  </si>
  <si>
    <r>
      <t xml:space="preserve">Il est nécessaire de justifier clairement toute demande visant à externaliser une prestation de service et préciser si cette externalisation sera réalisée par une structure publique ou privée.
Cette externalisation de prestation ne doit porter que sur une partie limitée du projet de recherche et devra impérativement être justifiée (nature des frais externalisés) et décrite de manière fonctionnelle dans le champ « Argumentaire (h) ». </t>
    </r>
    <r>
      <rPr>
        <b/>
        <sz val="10"/>
        <color rgb="FFFF0000"/>
        <rFont val="Arial"/>
        <family val="2"/>
      </rPr>
      <t>Ces frais ne peuvent excéder 20% du montant total de l'aide demandée.</t>
    </r>
    <r>
      <rPr>
        <sz val="10"/>
        <rFont val="Arial"/>
        <family val="2"/>
      </rPr>
      <t xml:space="preserve">
</t>
    </r>
    <r>
      <rPr>
        <b/>
        <u/>
        <sz val="10"/>
        <rFont val="Arial"/>
        <family val="2"/>
      </rPr>
      <t>L’attention doit être portée sur les obligations qui peuvent peser sur certains organismes gestionnaires soumis aux conditions de la commande publique (mise en concurrence plus ou moins formalisée, délais encourus).</t>
    </r>
  </si>
  <si>
    <t>Avant de compléter l’annexe, veillez à bien vérifier l’éligibilité de l’organisme gestionnaire demandant un financement.</t>
  </si>
  <si>
    <t>N°9</t>
  </si>
  <si>
    <r>
      <rPr>
        <b/>
        <sz val="11"/>
        <color rgb="FFFF0000"/>
        <rFont val="Arial"/>
        <family val="2"/>
      </rPr>
      <t>Le financement des organismes de droit privé sera accordé dans la limite de 80% du montant de l'aide demandé</t>
    </r>
    <r>
      <rPr>
        <sz val="11"/>
        <rFont val="Arial"/>
        <family val="2"/>
      </rPr>
      <t>. Chaque organisme de droit privé devra démontrer qu'il peut assumer 20% du coût total du projet de recherche sur ses ressources propres. La case F42 de chaque équipe vous permet de vérifier si ce plafond est respecté.</t>
    </r>
  </si>
  <si>
    <r>
      <t xml:space="preserve">Les frais généraux sont les frais d'administration générale imputables au projet (gestion, hébergement, infrastructure, ....) induits par la gestion du financement par l'Organisme gestionnaire.
</t>
    </r>
    <r>
      <rPr>
        <b/>
        <sz val="10"/>
        <color rgb="FFFF0000"/>
        <rFont val="Arial"/>
        <family val="2"/>
      </rPr>
      <t>Ils sont plafonnés à 8% du coût total des dépenses éligibles hors frais généraux</t>
    </r>
    <r>
      <rPr>
        <sz val="10"/>
        <rFont val="Arial"/>
        <family val="2"/>
      </rPr>
      <t xml:space="preserve">. En conséquence, aucun prélèvement supplémentaire à quelque titre que ce soit n’est autorisé au titre de l’aide versée.
</t>
    </r>
  </si>
  <si>
    <t>Frais généraux (f) (plafonnés à 8% du coût total des dépenses éligibles)</t>
  </si>
  <si>
    <t>Appel à Actions Structurantes (AAS) pour soutenir les réseaux de recherche sur les conduites addictives
 Budget Equipe Coordonnateur</t>
  </si>
  <si>
    <t>Reportez vous à l'onglet synthèse pour vérifier les plafonds</t>
  </si>
  <si>
    <t>Appel à Actions Structurantes (AAS) pour soutenir les réseaux de recherche sur les conduites addictives
 Budget Equipe 2</t>
  </si>
  <si>
    <t>Appel à Actions Structurantes (AAS) pour soutenir les réseaux de recherche sur les conduites addictives
 Budget Equipe 3</t>
  </si>
  <si>
    <t>Appel à Actions Structurantes (AAS) pour soutenir les réseaux de recherche sur les conduites addictives
 Budget Equipe 4</t>
  </si>
  <si>
    <t>Appel à Actions Structurantes (AAS) pour soutenir les réseaux de recherche sur les conduites addictives
 Budget Equipe 5</t>
  </si>
  <si>
    <t>Appel à Actions Structurantes (AAS) pour soutenir les réseaux de recherche sur les conduites addictives
 Budget Equipe 6</t>
  </si>
  <si>
    <t>Appel à Actions Structurantes (AAS) pour soutenir les réseaux de recherche sur les conduites addictives
 Budget Equipe 7</t>
  </si>
  <si>
    <t>Appel à Actions Structurantes (AAS) pour soutenir les réseaux de recherche sur les conduites addictives
 Budget Equipe 8</t>
  </si>
  <si>
    <t>Appel à Actions Structurantes (AAS) pour soutenir les réseaux de recherche sur les conduites addictives
 Budget Equipe 9</t>
  </si>
  <si>
    <t>Appel à Actions Structurantes (AAS) pour soutenir les réseaux de recherche sur les conduites addictives
 Budget Equipe 10</t>
  </si>
  <si>
    <t>NOTICE - Annexe budgétaire
Appel à actions structurantes 2024 
Pour soutenir les réseaux de recherche sur les conduites addictives (avec ou sans substances)</t>
  </si>
  <si>
    <t>Appel à Actions Structurantes (AAS) pour soutenir les réseaux de recherche sur les conduites addictives
Volet K -  Répartition annuelle</t>
  </si>
  <si>
    <t>SYNTHESE BUDGETAIRE DU PROJET
Appel à Actions Structurantes (AAS) pour soutenir les réseaux de recherche sur les conduites addictives</t>
  </si>
  <si>
    <t>Aide demandée
Année 1 : 2024</t>
  </si>
  <si>
    <t>Aide demandée
Année 2 : 2025</t>
  </si>
  <si>
    <t>Aide demandée
Année 3 : 2026
Si nécessaire</t>
  </si>
  <si>
    <t>Aide demandée
Année 4 : 2027
Si nécessaire</t>
  </si>
  <si>
    <t>Aide demandée
Année 5 : 2028
Si nécessaire</t>
  </si>
  <si>
    <r>
      <rPr>
        <b/>
        <sz val="11"/>
        <rFont val="Arial"/>
        <family val="2"/>
      </rPr>
      <t>L'onglet "L - Fiche de synthèse" est obligatoire pour que le dossier soit complet</t>
    </r>
    <r>
      <rPr>
        <sz val="11"/>
        <rFont val="Arial"/>
        <family val="2"/>
      </rPr>
      <t xml:space="preserve">. Il met en évidence le respect des plafonds sur certains postes de dépenses. </t>
    </r>
    <r>
      <rPr>
        <b/>
        <sz val="11"/>
        <rFont val="Arial"/>
        <family val="2"/>
      </rPr>
      <t>Le budget doit être corrigé avant soumission si ces plafonds ne sont pas respectés</t>
    </r>
    <r>
      <rPr>
        <sz val="11"/>
        <rFont val="Arial"/>
        <family val="2"/>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</si>
</sst>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8" formatCode="#,##0.00\ &quot;€&quot;;[Red]\-#,##0.00\ &quot;€&quot;"/>
    <numFmt numFmtId="44" formatCode="_-* #,##0.00\ &quot;€&quot;_-;\-* #,##0.00\ &quot;€&quot;_-;_-* &quot;-&quot;??\ &quot;€&quot;_-;_-@_-"/>
    <numFmt numFmtId="164" formatCode="#,##0\ _€"/>
    <numFmt numFmtId="165" formatCode="#,##0.00\ _€"/>
  </numFmts>
  <fonts count="66" x14ac:knownFonts="1">
    <font>
      <sz val="11"/>
      <color theme="1"/>
      <name val="Calibri"/>
      <family val="2"/>
      <scheme val="minor"/>
    </font>
    <font>
      <sz val="10"/>
      <name val="Arial"/>
      <family val="2"/>
    </font>
    <font>
      <sz val="11"/>
      <name val="Arial"/>
      <family val="2"/>
    </font>
    <font>
      <b/>
      <sz val="10"/>
      <name val="Arial"/>
      <family val="2"/>
    </font>
    <font>
      <b/>
      <sz val="13"/>
      <name val="Arial"/>
      <family val="2"/>
    </font>
    <font>
      <b/>
      <sz val="11"/>
      <name val="Arial"/>
      <family val="2"/>
    </font>
    <font>
      <b/>
      <sz val="10"/>
      <color indexed="12"/>
      <name val="Arial"/>
      <family val="2"/>
    </font>
    <font>
      <b/>
      <sz val="10"/>
      <color indexed="10"/>
      <name val="Arial"/>
      <family val="2"/>
    </font>
    <font>
      <sz val="10"/>
      <color indexed="10"/>
      <name val="Arial"/>
      <family val="2"/>
    </font>
    <font>
      <sz val="10"/>
      <color indexed="12"/>
      <name val="Arial"/>
      <family val="2"/>
    </font>
    <font>
      <b/>
      <u/>
      <sz val="10"/>
      <name val="Arial"/>
      <family val="2"/>
    </font>
    <font>
      <sz val="9"/>
      <name val="Arial"/>
      <family val="2"/>
    </font>
    <font>
      <b/>
      <u/>
      <sz val="10"/>
      <color indexed="10"/>
      <name val="Arial"/>
      <family val="2"/>
    </font>
    <font>
      <b/>
      <i/>
      <u/>
      <sz val="10"/>
      <color indexed="22"/>
      <name val="Arial"/>
      <family val="2"/>
    </font>
    <font>
      <b/>
      <sz val="12"/>
      <name val="Arial"/>
      <family val="2"/>
    </font>
    <font>
      <b/>
      <sz val="18"/>
      <color indexed="12"/>
      <name val="Arial"/>
      <family val="2"/>
    </font>
    <font>
      <b/>
      <sz val="11"/>
      <color indexed="9"/>
      <name val="Arial"/>
      <family val="2"/>
    </font>
    <font>
      <b/>
      <sz val="10"/>
      <color indexed="9"/>
      <name val="Arial"/>
      <family val="2"/>
    </font>
    <font>
      <b/>
      <sz val="10.5"/>
      <color indexed="9"/>
      <name val="Arial"/>
      <family val="2"/>
    </font>
    <font>
      <b/>
      <sz val="8"/>
      <name val="Arial"/>
      <family val="2"/>
    </font>
    <font>
      <sz val="8"/>
      <name val="Arial"/>
      <family val="2"/>
    </font>
    <font>
      <b/>
      <sz val="11"/>
      <color indexed="12"/>
      <name val="Arial"/>
      <family val="2"/>
    </font>
    <font>
      <b/>
      <i/>
      <sz val="10"/>
      <color indexed="12"/>
      <name val="Arial"/>
      <family val="2"/>
    </font>
    <font>
      <b/>
      <sz val="9"/>
      <color indexed="12"/>
      <name val="Arial"/>
      <family val="2"/>
    </font>
    <font>
      <b/>
      <sz val="9"/>
      <color indexed="81"/>
      <name val="Arial"/>
      <family val="2"/>
    </font>
    <font>
      <b/>
      <sz val="10"/>
      <color indexed="10"/>
      <name val="Arial"/>
      <family val="2"/>
    </font>
    <font>
      <b/>
      <u/>
      <sz val="18"/>
      <name val="Arial"/>
      <family val="2"/>
    </font>
    <font>
      <b/>
      <sz val="10"/>
      <color indexed="30"/>
      <name val="Arial"/>
      <family val="2"/>
    </font>
    <font>
      <sz val="8"/>
      <name val="Verdana"/>
      <family val="2"/>
    </font>
    <font>
      <b/>
      <i/>
      <sz val="11"/>
      <name val="Arial"/>
      <family val="2"/>
    </font>
    <font>
      <u/>
      <sz val="11"/>
      <color theme="10"/>
      <name val="Calibri"/>
      <family val="2"/>
      <scheme val="minor"/>
    </font>
    <font>
      <u/>
      <sz val="11"/>
      <color theme="11"/>
      <name val="Calibri"/>
      <family val="2"/>
      <scheme val="minor"/>
    </font>
    <font>
      <b/>
      <sz val="10"/>
      <color rgb="FFFF0000"/>
      <name val="Arial"/>
      <family val="2"/>
    </font>
    <font>
      <b/>
      <sz val="11"/>
      <color indexed="63"/>
      <name val="Arial"/>
      <family val="2"/>
    </font>
    <font>
      <b/>
      <sz val="11"/>
      <color theme="1"/>
      <name val="Arial"/>
      <family val="2"/>
    </font>
    <font>
      <b/>
      <sz val="14"/>
      <color theme="0"/>
      <name val="Arial"/>
      <family val="2"/>
    </font>
    <font>
      <sz val="10"/>
      <color theme="1"/>
      <name val="Arial"/>
      <family val="2"/>
    </font>
    <font>
      <sz val="11"/>
      <color indexed="8"/>
      <name val="Calibri"/>
      <family val="2"/>
    </font>
    <font>
      <sz val="10"/>
      <color indexed="8"/>
      <name val="Arial"/>
      <family val="2"/>
    </font>
    <font>
      <b/>
      <sz val="12"/>
      <color indexed="9"/>
      <name val="Arial"/>
      <family val="2"/>
    </font>
    <font>
      <b/>
      <sz val="11"/>
      <color theme="0"/>
      <name val="Arial"/>
      <family val="2"/>
    </font>
    <font>
      <b/>
      <sz val="13"/>
      <color theme="0"/>
      <name val="Arial"/>
      <family val="2"/>
    </font>
    <font>
      <b/>
      <sz val="12"/>
      <color theme="0"/>
      <name val="Arial"/>
      <family val="2"/>
    </font>
    <font>
      <b/>
      <sz val="12"/>
      <color rgb="FFC00000"/>
      <name val="Arial"/>
      <family val="2"/>
    </font>
    <font>
      <b/>
      <sz val="10"/>
      <color theme="0"/>
      <name val="Arial"/>
      <family val="2"/>
    </font>
    <font>
      <sz val="9"/>
      <color theme="0"/>
      <name val="Arial"/>
      <family val="2"/>
    </font>
    <font>
      <b/>
      <sz val="9"/>
      <color theme="0"/>
      <name val="Arial"/>
      <family val="2"/>
    </font>
    <font>
      <sz val="10"/>
      <color theme="0"/>
      <name val="Arial"/>
      <family val="2"/>
    </font>
    <font>
      <b/>
      <sz val="12"/>
      <color rgb="FFFF0000"/>
      <name val="Arial"/>
      <family val="2"/>
    </font>
    <font>
      <b/>
      <sz val="14"/>
      <color rgb="FFFF0000"/>
      <name val="Arial"/>
      <family val="2"/>
    </font>
    <font>
      <b/>
      <sz val="11"/>
      <color theme="3"/>
      <name val="Arial"/>
      <family val="2"/>
    </font>
    <font>
      <b/>
      <u/>
      <sz val="11"/>
      <color theme="3"/>
      <name val="Arial"/>
      <family val="2"/>
    </font>
    <font>
      <b/>
      <u/>
      <sz val="10"/>
      <color theme="3"/>
      <name val="Arial"/>
      <family val="2"/>
    </font>
    <font>
      <sz val="10"/>
      <color theme="3"/>
      <name val="Arial"/>
      <family val="2"/>
    </font>
    <font>
      <sz val="11"/>
      <color theme="1"/>
      <name val="Arial"/>
      <family val="2"/>
    </font>
    <font>
      <u/>
      <sz val="11"/>
      <name val="Arial"/>
      <family val="2"/>
    </font>
    <font>
      <b/>
      <sz val="11"/>
      <color theme="6"/>
      <name val="Arial"/>
      <family val="2"/>
    </font>
    <font>
      <b/>
      <sz val="10"/>
      <color theme="3"/>
      <name val="Arial"/>
      <family val="2"/>
    </font>
    <font>
      <u/>
      <sz val="10"/>
      <name val="Arial"/>
      <family val="2"/>
    </font>
    <font>
      <b/>
      <sz val="11"/>
      <color theme="7"/>
      <name val="Arial"/>
      <family val="2"/>
    </font>
    <font>
      <b/>
      <sz val="11"/>
      <color rgb="FFFF0000"/>
      <name val="Arial"/>
      <family val="2"/>
    </font>
    <font>
      <sz val="12"/>
      <name val="Arial"/>
      <family val="2"/>
    </font>
    <font>
      <b/>
      <u/>
      <sz val="11"/>
      <color rgb="FFFF0000"/>
      <name val="Arial"/>
      <family val="2"/>
    </font>
    <font>
      <sz val="11"/>
      <color rgb="FFFF0000"/>
      <name val="Arial"/>
      <family val="2"/>
    </font>
    <font>
      <i/>
      <sz val="11"/>
      <name val="Arial"/>
      <family val="2"/>
    </font>
    <font>
      <sz val="11"/>
      <color theme="1"/>
      <name val="Calibri"/>
      <family val="2"/>
      <scheme val="minor"/>
    </font>
  </fonts>
  <fills count="17">
    <fill>
      <patternFill patternType="none"/>
    </fill>
    <fill>
      <patternFill patternType="gray125"/>
    </fill>
    <fill>
      <patternFill patternType="solid">
        <fgColor indexed="8"/>
        <bgColor indexed="64"/>
      </patternFill>
    </fill>
    <fill>
      <patternFill patternType="solid">
        <fgColor indexed="41"/>
        <bgColor indexed="64"/>
      </patternFill>
    </fill>
    <fill>
      <patternFill patternType="solid">
        <fgColor indexed="22"/>
        <bgColor indexed="64"/>
      </patternFill>
    </fill>
    <fill>
      <patternFill patternType="solid">
        <fgColor indexed="27"/>
        <bgColor indexed="64"/>
      </patternFill>
    </fill>
    <fill>
      <patternFill patternType="solid">
        <fgColor theme="1"/>
        <bgColor indexed="64"/>
      </patternFill>
    </fill>
    <fill>
      <patternFill patternType="solid">
        <fgColor theme="0"/>
        <bgColor indexed="64"/>
      </patternFill>
    </fill>
    <fill>
      <patternFill patternType="solid">
        <fgColor rgb="FFFFC452"/>
        <bgColor indexed="64"/>
      </patternFill>
    </fill>
    <fill>
      <patternFill patternType="solid">
        <fgColor rgb="FFC0C0C0"/>
        <bgColor indexed="64"/>
      </patternFill>
    </fill>
    <fill>
      <patternFill patternType="solid">
        <fgColor indexed="8"/>
        <bgColor auto="1"/>
      </patternFill>
    </fill>
    <fill>
      <patternFill patternType="solid">
        <fgColor theme="0" tint="-0.34998626667073579"/>
        <bgColor indexed="64"/>
      </patternFill>
    </fill>
    <fill>
      <patternFill patternType="solid">
        <fgColor theme="8" tint="0.79998168889431442"/>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tint="-4.9989318521683403E-2"/>
        <bgColor indexed="64"/>
      </patternFill>
    </fill>
    <fill>
      <patternFill patternType="solid">
        <fgColor theme="4"/>
        <bgColor indexed="64"/>
      </patternFill>
    </fill>
  </fills>
  <borders count="88">
    <border>
      <left/>
      <right/>
      <top/>
      <bottom/>
      <diagonal/>
    </border>
    <border>
      <left/>
      <right/>
      <top/>
      <bottom style="thin">
        <color auto="1"/>
      </bottom>
      <diagonal/>
    </border>
    <border>
      <left style="thin">
        <color auto="1"/>
      </left>
      <right/>
      <top/>
      <bottom/>
      <diagonal/>
    </border>
    <border>
      <left/>
      <right style="thin">
        <color auto="1"/>
      </right>
      <top/>
      <bottom/>
      <diagonal/>
    </border>
    <border>
      <left/>
      <right/>
      <top style="medium">
        <color auto="1"/>
      </top>
      <bottom/>
      <diagonal/>
    </border>
    <border>
      <left style="medium">
        <color auto="1"/>
      </left>
      <right/>
      <top style="medium">
        <color auto="1"/>
      </top>
      <bottom/>
      <diagonal/>
    </border>
    <border>
      <left style="medium">
        <color indexed="9"/>
      </left>
      <right style="medium">
        <color indexed="9"/>
      </right>
      <top style="medium">
        <color auto="1"/>
      </top>
      <bottom style="medium">
        <color auto="1"/>
      </bottom>
      <diagonal/>
    </border>
    <border>
      <left style="medium">
        <color indexed="9"/>
      </left>
      <right style="medium">
        <color auto="1"/>
      </right>
      <top style="medium">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medium">
        <color auto="1"/>
      </right>
      <top style="medium">
        <color auto="1"/>
      </top>
      <bottom style="thin">
        <color auto="1"/>
      </bottom>
      <diagonal/>
    </border>
    <border>
      <left style="thin">
        <color auto="1"/>
      </left>
      <right style="thin">
        <color auto="1"/>
      </right>
      <top/>
      <bottom style="thin">
        <color auto="1"/>
      </bottom>
      <diagonal/>
    </border>
    <border>
      <left style="medium">
        <color auto="1"/>
      </left>
      <right style="medium">
        <color auto="1"/>
      </right>
      <top/>
      <bottom style="thin">
        <color auto="1"/>
      </bottom>
      <diagonal/>
    </border>
    <border>
      <left style="thin">
        <color auto="1"/>
      </left>
      <right style="thin">
        <color auto="1"/>
      </right>
      <top style="thin">
        <color auto="1"/>
      </top>
      <bottom style="thin">
        <color auto="1"/>
      </bottom>
      <diagonal/>
    </border>
    <border>
      <left style="medium">
        <color auto="1"/>
      </left>
      <right style="medium">
        <color auto="1"/>
      </right>
      <top style="thin">
        <color auto="1"/>
      </top>
      <bottom style="thin">
        <color auto="1"/>
      </bottom>
      <diagonal/>
    </border>
    <border>
      <left style="thin">
        <color auto="1"/>
      </left>
      <right style="thin">
        <color auto="1"/>
      </right>
      <top style="thin">
        <color auto="1"/>
      </top>
      <bottom style="medium">
        <color auto="1"/>
      </bottom>
      <diagonal/>
    </border>
    <border>
      <left style="medium">
        <color auto="1"/>
      </left>
      <right style="medium">
        <color auto="1"/>
      </right>
      <top style="thin">
        <color auto="1"/>
      </top>
      <bottom style="medium">
        <color auto="1"/>
      </bottom>
      <diagonal/>
    </border>
    <border>
      <left style="medium">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auto="1"/>
      </left>
      <right/>
      <top style="thin">
        <color auto="1"/>
      </top>
      <bottom/>
      <diagonal/>
    </border>
    <border>
      <left/>
      <right/>
      <top style="thin">
        <color auto="1"/>
      </top>
      <bottom/>
      <diagonal/>
    </border>
    <border>
      <left/>
      <right style="thin">
        <color auto="1"/>
      </right>
      <top style="thin">
        <color auto="1"/>
      </top>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thin">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style="thin">
        <color auto="1"/>
      </right>
      <top/>
      <bottom style="medium">
        <color auto="1"/>
      </bottom>
      <diagonal/>
    </border>
    <border>
      <left style="thin">
        <color auto="1"/>
      </left>
      <right style="medium">
        <color auto="1"/>
      </right>
      <top/>
      <bottom style="medium">
        <color auto="1"/>
      </bottom>
      <diagonal/>
    </border>
    <border>
      <left style="thin">
        <color auto="1"/>
      </left>
      <right style="thin">
        <color auto="1"/>
      </right>
      <top style="medium">
        <color auto="1"/>
      </top>
      <bottom/>
      <diagonal/>
    </border>
    <border>
      <left/>
      <right style="medium">
        <color auto="1"/>
      </right>
      <top style="medium">
        <color auto="1"/>
      </top>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bottom style="thin">
        <color auto="1"/>
      </bottom>
      <diagonal/>
    </border>
    <border>
      <left style="thin">
        <color auto="1"/>
      </left>
      <right/>
      <top style="thin">
        <color auto="1"/>
      </top>
      <bottom style="thin">
        <color auto="1"/>
      </bottom>
      <diagonal/>
    </border>
    <border>
      <left style="thin">
        <color auto="1"/>
      </left>
      <right/>
      <top style="thin">
        <color auto="1"/>
      </top>
      <bottom style="medium">
        <color auto="1"/>
      </bottom>
      <diagonal/>
    </border>
    <border>
      <left style="medium">
        <color auto="1"/>
      </left>
      <right/>
      <top/>
      <bottom style="thin">
        <color auto="1"/>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diagonal/>
    </border>
    <border>
      <left style="thin">
        <color auto="1"/>
      </left>
      <right/>
      <top style="medium">
        <color auto="1"/>
      </top>
      <bottom style="medium">
        <color auto="1"/>
      </bottom>
      <diagonal/>
    </border>
    <border>
      <left style="medium">
        <color auto="1"/>
      </left>
      <right style="thin">
        <color auto="1"/>
      </right>
      <top style="medium">
        <color auto="1"/>
      </top>
      <bottom style="medium">
        <color auto="1"/>
      </bottom>
      <diagonal/>
    </border>
    <border>
      <left style="medium">
        <color auto="1"/>
      </left>
      <right style="thin">
        <color auto="1"/>
      </right>
      <top style="thin">
        <color auto="1"/>
      </top>
      <bottom style="medium">
        <color auto="1"/>
      </bottom>
      <diagonal/>
    </border>
    <border>
      <left style="medium">
        <color auto="1"/>
      </left>
      <right style="medium">
        <color auto="1"/>
      </right>
      <top style="thin">
        <color auto="1"/>
      </top>
      <bottom/>
      <diagonal/>
    </border>
    <border>
      <left style="medium">
        <color auto="1"/>
      </left>
      <right style="medium">
        <color auto="1"/>
      </right>
      <top/>
      <bottom/>
      <diagonal/>
    </border>
    <border>
      <left/>
      <right style="thin">
        <color auto="1"/>
      </right>
      <top/>
      <bottom style="thin">
        <color auto="1"/>
      </bottom>
      <diagonal/>
    </border>
    <border>
      <left style="thin">
        <color auto="1"/>
      </left>
      <right/>
      <top style="thin">
        <color auto="1"/>
      </top>
      <bottom/>
      <diagonal/>
    </border>
    <border>
      <left style="medium">
        <color indexed="9"/>
      </left>
      <right/>
      <top style="medium">
        <color indexed="9"/>
      </top>
      <bottom style="medium">
        <color indexed="9"/>
      </bottom>
      <diagonal/>
    </border>
    <border>
      <left/>
      <right/>
      <top style="medium">
        <color indexed="9"/>
      </top>
      <bottom style="medium">
        <color indexed="9"/>
      </bottom>
      <diagonal/>
    </border>
    <border>
      <left/>
      <right style="medium">
        <color indexed="9"/>
      </right>
      <top style="medium">
        <color indexed="9"/>
      </top>
      <bottom style="medium">
        <color indexed="9"/>
      </bottom>
      <diagonal/>
    </border>
    <border>
      <left style="medium">
        <color indexed="9"/>
      </left>
      <right/>
      <top/>
      <bottom style="medium">
        <color indexed="9"/>
      </bottom>
      <diagonal/>
    </border>
    <border>
      <left/>
      <right/>
      <top/>
      <bottom style="medium">
        <color indexed="9"/>
      </bottom>
      <diagonal/>
    </border>
    <border>
      <left/>
      <right style="medium">
        <color indexed="9"/>
      </right>
      <top/>
      <bottom style="medium">
        <color indexed="9"/>
      </bottom>
      <diagonal/>
    </border>
    <border>
      <left/>
      <right style="medium">
        <color auto="1"/>
      </right>
      <top style="medium">
        <color auto="1"/>
      </top>
      <bottom style="medium">
        <color auto="1"/>
      </bottom>
      <diagonal/>
    </border>
    <border>
      <left style="medium">
        <color auto="1"/>
      </left>
      <right style="thin">
        <color auto="1"/>
      </right>
      <top/>
      <bottom/>
      <diagonal/>
    </border>
    <border>
      <left style="medium">
        <color auto="1"/>
      </left>
      <right/>
      <top/>
      <bottom/>
      <diagonal/>
    </border>
    <border>
      <left style="thin">
        <color auto="1"/>
      </left>
      <right style="thin">
        <color auto="1"/>
      </right>
      <top/>
      <bottom/>
      <diagonal/>
    </border>
    <border>
      <left style="medium">
        <color auto="1"/>
      </left>
      <right/>
      <top style="medium">
        <color auto="1"/>
      </top>
      <bottom style="thin">
        <color auto="1"/>
      </bottom>
      <diagonal/>
    </border>
    <border>
      <left/>
      <right style="thin">
        <color auto="1"/>
      </right>
      <top style="medium">
        <color auto="1"/>
      </top>
      <bottom style="thin">
        <color auto="1"/>
      </bottom>
      <diagonal/>
    </border>
    <border>
      <left/>
      <right/>
      <top/>
      <bottom style="medium">
        <color auto="1"/>
      </bottom>
      <diagonal/>
    </border>
    <border>
      <left/>
      <right style="medium">
        <color auto="1"/>
      </right>
      <top style="thin">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right style="medium">
        <color auto="1"/>
      </right>
      <top style="thin">
        <color auto="1"/>
      </top>
      <bottom/>
      <diagonal/>
    </border>
    <border>
      <left/>
      <right style="medium">
        <color auto="1"/>
      </right>
      <top style="thin">
        <color auto="1"/>
      </top>
      <bottom style="medium">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8"/>
      </left>
      <right/>
      <top/>
      <bottom style="medium">
        <color indexed="8"/>
      </bottom>
      <diagonal/>
    </border>
    <border>
      <left/>
      <right/>
      <top/>
      <bottom style="medium">
        <color indexed="8"/>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
      <left/>
      <right style="medium">
        <color indexed="64"/>
      </right>
      <top style="medium">
        <color indexed="64"/>
      </top>
      <bottom/>
      <diagonal/>
    </border>
    <border>
      <left style="thin">
        <color auto="1"/>
      </left>
      <right style="thin">
        <color auto="1"/>
      </right>
      <top style="medium">
        <color auto="1"/>
      </top>
      <bottom/>
      <diagonal/>
    </border>
    <border>
      <left style="medium">
        <color indexed="64"/>
      </left>
      <right/>
      <top style="medium">
        <color auto="1"/>
      </top>
      <bottom style="thin">
        <color auto="1"/>
      </bottom>
      <diagonal/>
    </border>
    <border>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indexed="64"/>
      </right>
      <top style="medium">
        <color auto="1"/>
      </top>
      <bottom style="thin">
        <color auto="1"/>
      </bottom>
      <diagonal/>
    </border>
    <border>
      <left style="medium">
        <color indexed="64"/>
      </left>
      <right style="thin">
        <color indexed="64"/>
      </right>
      <top style="medium">
        <color indexed="64"/>
      </top>
      <bottom style="medium">
        <color indexed="64"/>
      </bottom>
      <diagonal/>
    </border>
  </borders>
  <cellStyleXfs count="94">
    <xf numFmtId="0" fontId="0" fillId="0" borderId="0"/>
    <xf numFmtId="44" fontId="1" fillId="0" borderId="0" applyFont="0" applyFill="0" applyBorder="0" applyAlignment="0" applyProtection="0"/>
    <xf numFmtId="0" fontId="1" fillId="0" borderId="0"/>
    <xf numFmtId="9" fontId="1" fillId="0" borderId="0" applyFon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7" fillId="0" borderId="0" applyNumberFormat="0" applyFill="0" applyBorder="0" applyProtection="0"/>
    <xf numFmtId="9" fontId="65" fillId="0" borderId="0" applyFont="0" applyFill="0" applyBorder="0" applyAlignment="0" applyProtection="0"/>
  </cellStyleXfs>
  <cellXfs count="412">
    <xf numFmtId="0" fontId="0" fillId="0" borderId="0" xfId="0"/>
    <xf numFmtId="49" fontId="1" fillId="0" borderId="0" xfId="2" applyNumberFormat="1" applyProtection="1"/>
    <xf numFmtId="0" fontId="1" fillId="0" borderId="0" xfId="2" applyProtection="1"/>
    <xf numFmtId="0" fontId="1" fillId="0" borderId="0" xfId="2" applyAlignment="1">
      <alignment vertical="center" wrapText="1"/>
    </xf>
    <xf numFmtId="49" fontId="1" fillId="0" borderId="1" xfId="2" applyNumberFormat="1" applyBorder="1" applyAlignment="1" applyProtection="1"/>
    <xf numFmtId="0" fontId="1" fillId="0" borderId="0" xfId="2"/>
    <xf numFmtId="49" fontId="2" fillId="0" borderId="0" xfId="2" applyNumberFormat="1" applyFont="1"/>
    <xf numFmtId="49" fontId="1" fillId="0" borderId="0" xfId="2" applyNumberFormat="1"/>
    <xf numFmtId="0" fontId="1" fillId="0" borderId="0" xfId="2" applyFont="1"/>
    <xf numFmtId="0" fontId="14" fillId="0" borderId="0" xfId="2" applyFont="1" applyBorder="1" applyAlignment="1">
      <alignment horizontal="center" vertical="center" wrapText="1"/>
    </xf>
    <xf numFmtId="0" fontId="14" fillId="0" borderId="4" xfId="2" applyFont="1" applyBorder="1" applyAlignment="1">
      <alignment horizontal="center" vertical="center" wrapText="1"/>
    </xf>
    <xf numFmtId="0" fontId="1" fillId="0" borderId="0" xfId="2" applyFont="1" applyAlignment="1">
      <alignment horizontal="center" vertical="center" wrapText="1"/>
    </xf>
    <xf numFmtId="0" fontId="15" fillId="0" borderId="0" xfId="2" applyFont="1" applyBorder="1" applyAlignment="1">
      <alignment horizontal="center" vertical="center" wrapText="1"/>
    </xf>
    <xf numFmtId="0" fontId="6" fillId="0" borderId="0" xfId="2" applyFont="1"/>
    <xf numFmtId="0" fontId="1" fillId="0" borderId="0" xfId="2" applyAlignment="1">
      <alignment horizontal="center" vertical="center" wrapText="1"/>
    </xf>
    <xf numFmtId="0" fontId="1" fillId="0" borderId="0" xfId="2" applyFill="1" applyBorder="1"/>
    <xf numFmtId="0" fontId="16" fillId="2" borderId="5" xfId="2" applyFont="1" applyFill="1" applyBorder="1" applyAlignment="1">
      <alignment horizontal="left" vertical="center"/>
    </xf>
    <xf numFmtId="0" fontId="17" fillId="2" borderId="5" xfId="2" applyFont="1" applyFill="1" applyBorder="1" applyAlignment="1">
      <alignment horizontal="center" vertical="center"/>
    </xf>
    <xf numFmtId="0" fontId="17" fillId="2" borderId="4" xfId="2" applyFont="1" applyFill="1" applyBorder="1" applyAlignment="1">
      <alignment horizontal="center" vertical="center" wrapText="1"/>
    </xf>
    <xf numFmtId="0" fontId="17" fillId="2" borderId="6" xfId="2" applyFont="1" applyFill="1" applyBorder="1" applyAlignment="1">
      <alignment horizontal="center" vertical="center" wrapText="1"/>
    </xf>
    <xf numFmtId="0" fontId="18" fillId="2" borderId="7" xfId="2" applyFont="1" applyFill="1" applyBorder="1" applyAlignment="1">
      <alignment horizontal="center" vertical="center" wrapText="1"/>
    </xf>
    <xf numFmtId="0" fontId="5" fillId="0" borderId="8" xfId="2" applyFont="1" applyFill="1" applyBorder="1" applyAlignment="1">
      <alignment vertical="center"/>
    </xf>
    <xf numFmtId="0" fontId="19" fillId="0" borderId="9" xfId="2" applyFont="1" applyFill="1" applyBorder="1" applyAlignment="1">
      <alignment horizontal="center" vertical="center" wrapText="1"/>
    </xf>
    <xf numFmtId="49" fontId="19" fillId="0" borderId="9" xfId="2" applyNumberFormat="1" applyFont="1" applyFill="1" applyBorder="1" applyAlignment="1">
      <alignment horizontal="center" vertical="center" wrapText="1"/>
    </xf>
    <xf numFmtId="0" fontId="2" fillId="0" borderId="17" xfId="2" applyFont="1" applyFill="1" applyBorder="1" applyAlignment="1">
      <alignment vertical="center"/>
    </xf>
    <xf numFmtId="0" fontId="2" fillId="0" borderId="18" xfId="2" applyFont="1" applyFill="1" applyBorder="1" applyAlignment="1">
      <alignment vertical="center"/>
    </xf>
    <xf numFmtId="0" fontId="2" fillId="0" borderId="20" xfId="2" applyFont="1" applyFill="1" applyBorder="1" applyAlignment="1">
      <alignment vertical="center"/>
    </xf>
    <xf numFmtId="0" fontId="2" fillId="0" borderId="21" xfId="2" applyFont="1" applyFill="1" applyBorder="1" applyAlignment="1">
      <alignment vertical="center"/>
    </xf>
    <xf numFmtId="0" fontId="2" fillId="0" borderId="23" xfId="2" applyFont="1" applyFill="1" applyBorder="1" applyAlignment="1">
      <alignment vertical="center"/>
    </xf>
    <xf numFmtId="0" fontId="2" fillId="0" borderId="24" xfId="2" applyFont="1" applyFill="1" applyBorder="1" applyAlignment="1">
      <alignment vertical="center"/>
    </xf>
    <xf numFmtId="0" fontId="5" fillId="0" borderId="26" xfId="2" applyFont="1" applyFill="1" applyBorder="1" applyAlignment="1">
      <alignment vertical="center"/>
    </xf>
    <xf numFmtId="0" fontId="2" fillId="0" borderId="27" xfId="2" applyFont="1" applyFill="1" applyBorder="1" applyAlignment="1">
      <alignment vertical="center"/>
    </xf>
    <xf numFmtId="0" fontId="3" fillId="0" borderId="0" xfId="2" applyFont="1" applyFill="1" applyBorder="1" applyAlignment="1">
      <alignment horizontal="right" vertical="center" wrapText="1"/>
    </xf>
    <xf numFmtId="0" fontId="5" fillId="0" borderId="30" xfId="2" applyFont="1" applyFill="1" applyBorder="1" applyAlignment="1">
      <alignment horizontal="center" vertical="center"/>
    </xf>
    <xf numFmtId="8" fontId="22" fillId="0" borderId="0" xfId="2" applyNumberFormat="1" applyFont="1" applyFill="1" applyBorder="1"/>
    <xf numFmtId="0" fontId="5" fillId="0" borderId="0" xfId="2" applyFont="1" applyFill="1" applyBorder="1" applyAlignment="1">
      <alignment horizontal="center" vertical="center"/>
    </xf>
    <xf numFmtId="0" fontId="5" fillId="0" borderId="0" xfId="3" applyNumberFormat="1" applyFont="1" applyFill="1" applyBorder="1" applyAlignment="1">
      <alignment vertical="center"/>
    </xf>
    <xf numFmtId="9" fontId="3" fillId="0" borderId="0" xfId="3" applyFont="1" applyFill="1" applyBorder="1"/>
    <xf numFmtId="0" fontId="3" fillId="0" borderId="32" xfId="2" applyFont="1" applyFill="1" applyBorder="1" applyAlignment="1" applyProtection="1">
      <alignment horizontal="center" vertical="center" wrapText="1"/>
    </xf>
    <xf numFmtId="0" fontId="3" fillId="0" borderId="33" xfId="2" applyFont="1" applyFill="1" applyBorder="1" applyAlignment="1" applyProtection="1">
      <alignment horizontal="center" vertical="center" wrapText="1"/>
    </xf>
    <xf numFmtId="0" fontId="11" fillId="3" borderId="9" xfId="2" applyFont="1" applyFill="1" applyBorder="1" applyAlignment="1" applyProtection="1">
      <alignment vertical="center" wrapText="1"/>
      <protection locked="0"/>
    </xf>
    <xf numFmtId="0" fontId="11" fillId="3" borderId="34" xfId="2" applyFont="1" applyFill="1" applyBorder="1" applyAlignment="1" applyProtection="1">
      <alignment vertical="center" wrapText="1"/>
      <protection locked="0"/>
    </xf>
    <xf numFmtId="0" fontId="11" fillId="0" borderId="0" xfId="2" applyFont="1"/>
    <xf numFmtId="0" fontId="23" fillId="0" borderId="0" xfId="2" applyFont="1"/>
    <xf numFmtId="0" fontId="11" fillId="3" borderId="13" xfId="2" applyFont="1" applyFill="1" applyBorder="1" applyAlignment="1" applyProtection="1">
      <alignment vertical="center" wrapText="1"/>
      <protection locked="0"/>
    </xf>
    <xf numFmtId="0" fontId="11" fillId="3" borderId="35" xfId="2" applyFont="1" applyFill="1" applyBorder="1" applyAlignment="1" applyProtection="1">
      <alignment vertical="center" wrapText="1"/>
      <protection locked="0"/>
    </xf>
    <xf numFmtId="0" fontId="11" fillId="3" borderId="36" xfId="2" applyFont="1" applyFill="1" applyBorder="1" applyAlignment="1" applyProtection="1">
      <alignment vertical="center" wrapText="1"/>
      <protection locked="0"/>
    </xf>
    <xf numFmtId="0" fontId="11" fillId="3" borderId="37" xfId="2" applyFont="1" applyFill="1" applyBorder="1" applyAlignment="1" applyProtection="1">
      <alignment vertical="center" wrapText="1"/>
      <protection locked="0"/>
    </xf>
    <xf numFmtId="0" fontId="1" fillId="4" borderId="38" xfId="2" applyFill="1" applyBorder="1" applyProtection="1"/>
    <xf numFmtId="0" fontId="1" fillId="4" borderId="39" xfId="2" applyFill="1" applyBorder="1" applyProtection="1"/>
    <xf numFmtId="0" fontId="25" fillId="0" borderId="0" xfId="2" applyFont="1" applyBorder="1" applyAlignment="1" applyProtection="1">
      <alignment horizontal="centerContinuous" vertical="center"/>
    </xf>
    <xf numFmtId="0" fontId="26" fillId="0" borderId="0" xfId="2" applyFont="1" applyBorder="1" applyAlignment="1" applyProtection="1">
      <alignment horizontal="centerContinuous" vertical="center" wrapText="1"/>
    </xf>
    <xf numFmtId="0" fontId="15" fillId="0" borderId="0" xfId="2" applyFont="1" applyBorder="1" applyAlignment="1" applyProtection="1">
      <alignment horizontal="centerContinuous" vertical="center" wrapText="1"/>
    </xf>
    <xf numFmtId="0" fontId="1" fillId="0" borderId="0" xfId="2" applyAlignment="1" applyProtection="1">
      <alignment horizontal="center" vertical="center" wrapText="1"/>
    </xf>
    <xf numFmtId="0" fontId="15" fillId="0" borderId="0" xfId="2" applyFont="1" applyBorder="1" applyAlignment="1" applyProtection="1">
      <alignment horizontal="center" vertical="center" wrapText="1"/>
    </xf>
    <xf numFmtId="0" fontId="6" fillId="0" borderId="0" xfId="2" applyFont="1" applyProtection="1"/>
    <xf numFmtId="0" fontId="1" fillId="0" borderId="0" xfId="2" applyFill="1" applyBorder="1" applyProtection="1"/>
    <xf numFmtId="0" fontId="1" fillId="0" borderId="0" xfId="2" applyAlignment="1">
      <alignment vertical="center"/>
    </xf>
    <xf numFmtId="0" fontId="5" fillId="0" borderId="0" xfId="2" applyFont="1" applyBorder="1" applyAlignment="1">
      <alignment horizontal="center" vertical="center" wrapText="1"/>
    </xf>
    <xf numFmtId="0" fontId="3" fillId="0" borderId="0" xfId="2" applyFont="1" applyFill="1" applyBorder="1" applyAlignment="1">
      <alignment vertical="center"/>
    </xf>
    <xf numFmtId="0" fontId="3" fillId="0" borderId="0" xfId="2" applyFont="1" applyBorder="1" applyAlignment="1">
      <alignment vertical="center"/>
    </xf>
    <xf numFmtId="0" fontId="3" fillId="0" borderId="29" xfId="2" applyFont="1" applyFill="1" applyBorder="1" applyAlignment="1">
      <alignment horizontal="left" vertical="center"/>
    </xf>
    <xf numFmtId="0" fontId="1" fillId="0" borderId="43" xfId="2" applyFont="1" applyBorder="1" applyAlignment="1">
      <alignment horizontal="left" vertical="center" wrapText="1"/>
    </xf>
    <xf numFmtId="4" fontId="1" fillId="3" borderId="40" xfId="2" applyNumberFormat="1" applyFill="1" applyBorder="1" applyAlignment="1" applyProtection="1">
      <alignment vertical="center"/>
      <protection locked="0"/>
    </xf>
    <xf numFmtId="0" fontId="1" fillId="0" borderId="17" xfId="2" applyFont="1" applyBorder="1" applyAlignment="1">
      <alignment horizontal="left" vertical="center" wrapText="1"/>
    </xf>
    <xf numFmtId="0" fontId="1" fillId="0" borderId="20" xfId="2" applyFont="1" applyBorder="1" applyAlignment="1">
      <alignment horizontal="left" vertical="center" wrapText="1"/>
    </xf>
    <xf numFmtId="4" fontId="1" fillId="3" borderId="36" xfId="2" applyNumberFormat="1" applyFill="1" applyBorder="1" applyAlignment="1" applyProtection="1">
      <alignment vertical="center"/>
      <protection locked="0"/>
    </xf>
    <xf numFmtId="0" fontId="1" fillId="0" borderId="23" xfId="2" applyFont="1" applyBorder="1" applyAlignment="1">
      <alignment horizontal="left" vertical="center" wrapText="1"/>
    </xf>
    <xf numFmtId="0" fontId="5" fillId="0" borderId="26" xfId="2" applyFont="1" applyFill="1" applyBorder="1" applyAlignment="1">
      <alignment horizontal="left" vertical="center" wrapText="1"/>
    </xf>
    <xf numFmtId="0" fontId="5" fillId="0" borderId="0" xfId="2" applyFont="1" applyFill="1" applyBorder="1" applyAlignment="1">
      <alignment horizontal="left" vertical="center" wrapText="1"/>
    </xf>
    <xf numFmtId="4" fontId="5" fillId="0" borderId="0" xfId="2" applyNumberFormat="1" applyFont="1" applyFill="1" applyBorder="1" applyAlignment="1">
      <alignment vertical="center"/>
    </xf>
    <xf numFmtId="0" fontId="17" fillId="0" borderId="0" xfId="2" applyFont="1" applyFill="1" applyBorder="1" applyAlignment="1">
      <alignment horizontal="left" vertical="center" wrapText="1"/>
    </xf>
    <xf numFmtId="0" fontId="17" fillId="0" borderId="0" xfId="2" applyFont="1" applyFill="1" applyBorder="1" applyAlignment="1">
      <alignment vertical="center"/>
    </xf>
    <xf numFmtId="0" fontId="1" fillId="0" borderId="0" xfId="2" applyFill="1" applyBorder="1" applyAlignment="1">
      <alignment vertical="center"/>
    </xf>
    <xf numFmtId="0" fontId="1" fillId="0" borderId="0" xfId="2" applyAlignment="1">
      <alignment horizontal="center" vertical="center"/>
    </xf>
    <xf numFmtId="0" fontId="3" fillId="0" borderId="49" xfId="2" applyFont="1" applyFill="1" applyBorder="1" applyAlignment="1">
      <alignment horizontal="center" vertical="center"/>
    </xf>
    <xf numFmtId="0" fontId="3" fillId="0" borderId="38" xfId="2" applyFont="1" applyFill="1" applyBorder="1" applyAlignment="1">
      <alignment horizontal="center" vertical="center"/>
    </xf>
    <xf numFmtId="4" fontId="1" fillId="0" borderId="44" xfId="2" applyNumberFormat="1" applyBorder="1" applyAlignment="1">
      <alignment vertical="center"/>
    </xf>
    <xf numFmtId="4" fontId="1" fillId="0" borderId="11" xfId="2" applyNumberFormat="1" applyBorder="1" applyAlignment="1">
      <alignment vertical="center"/>
    </xf>
    <xf numFmtId="4" fontId="1" fillId="0" borderId="46" xfId="2" applyNumberFormat="1" applyBorder="1" applyAlignment="1">
      <alignment vertical="center"/>
    </xf>
    <xf numFmtId="4" fontId="1" fillId="0" borderId="13" xfId="2" applyNumberFormat="1" applyBorder="1" applyAlignment="1">
      <alignment vertical="center"/>
    </xf>
    <xf numFmtId="4" fontId="1" fillId="0" borderId="47" xfId="2" applyNumberFormat="1" applyBorder="1" applyAlignment="1">
      <alignment vertical="center"/>
    </xf>
    <xf numFmtId="4" fontId="1" fillId="0" borderId="36" xfId="2" applyNumberFormat="1" applyBorder="1" applyAlignment="1">
      <alignment vertical="center"/>
    </xf>
    <xf numFmtId="4" fontId="1" fillId="0" borderId="23" xfId="2" applyNumberFormat="1" applyBorder="1" applyAlignment="1">
      <alignment vertical="center"/>
    </xf>
    <xf numFmtId="4" fontId="1" fillId="0" borderId="15" xfId="2" applyNumberFormat="1" applyBorder="1" applyAlignment="1">
      <alignment vertical="center"/>
    </xf>
    <xf numFmtId="0" fontId="1" fillId="0" borderId="0" xfId="2" applyBorder="1" applyAlignment="1" applyProtection="1">
      <alignment vertical="center"/>
    </xf>
    <xf numFmtId="4" fontId="1" fillId="0" borderId="50" xfId="2" applyNumberFormat="1" applyBorder="1" applyAlignment="1">
      <alignment vertical="center"/>
    </xf>
    <xf numFmtId="0" fontId="3" fillId="0" borderId="0" xfId="2" applyFont="1" applyFill="1" applyBorder="1"/>
    <xf numFmtId="0" fontId="3" fillId="0" borderId="0" xfId="2" applyFont="1" applyBorder="1"/>
    <xf numFmtId="0" fontId="3" fillId="0" borderId="0" xfId="2" applyFont="1" applyBorder="1" applyProtection="1"/>
    <xf numFmtId="0" fontId="3" fillId="0" borderId="0" xfId="2" applyFont="1" applyFill="1" applyBorder="1" applyProtection="1"/>
    <xf numFmtId="0" fontId="5" fillId="0" borderId="0" xfId="2" applyFont="1" applyFill="1" applyBorder="1" applyAlignment="1">
      <alignment vertical="center"/>
    </xf>
    <xf numFmtId="0" fontId="2" fillId="0" borderId="0" xfId="2" applyFont="1" applyAlignment="1">
      <alignment vertical="center"/>
    </xf>
    <xf numFmtId="4" fontId="1" fillId="0" borderId="0" xfId="2" applyNumberFormat="1" applyFill="1" applyBorder="1" applyAlignment="1">
      <alignment vertical="center"/>
    </xf>
    <xf numFmtId="0" fontId="7" fillId="0" borderId="0" xfId="2" applyFont="1" applyAlignment="1">
      <alignment vertical="center" wrapText="1"/>
    </xf>
    <xf numFmtId="9" fontId="25" fillId="0" borderId="0" xfId="3" applyFont="1" applyAlignment="1">
      <alignment vertical="center" wrapText="1"/>
    </xf>
    <xf numFmtId="0" fontId="1" fillId="0" borderId="0" xfId="2" applyFill="1" applyBorder="1" applyAlignment="1">
      <alignment vertical="center" wrapText="1"/>
    </xf>
    <xf numFmtId="0" fontId="3" fillId="0" borderId="0" xfId="0" applyFont="1"/>
    <xf numFmtId="4" fontId="1" fillId="0" borderId="12" xfId="1" applyNumberFormat="1" applyFill="1" applyBorder="1" applyAlignment="1" applyProtection="1">
      <alignment horizontal="right" vertical="center"/>
    </xf>
    <xf numFmtId="4" fontId="1" fillId="0" borderId="12" xfId="2" applyNumberFormat="1" applyFill="1" applyBorder="1" applyAlignment="1" applyProtection="1">
      <alignment vertical="center"/>
    </xf>
    <xf numFmtId="0" fontId="5" fillId="0" borderId="0" xfId="2" applyFont="1" applyBorder="1" applyAlignment="1">
      <alignment horizontal="center" vertical="center" wrapText="1"/>
    </xf>
    <xf numFmtId="0" fontId="5" fillId="0" borderId="67" xfId="2" applyFont="1" applyBorder="1" applyAlignment="1">
      <alignment horizontal="center" vertical="center" wrapText="1"/>
    </xf>
    <xf numFmtId="0" fontId="3" fillId="0" borderId="32" xfId="2" applyFont="1" applyFill="1" applyBorder="1" applyAlignment="1">
      <alignment vertical="center" wrapText="1"/>
    </xf>
    <xf numFmtId="4" fontId="9" fillId="6" borderId="12" xfId="2" applyNumberFormat="1" applyFont="1" applyFill="1" applyBorder="1"/>
    <xf numFmtId="0" fontId="1" fillId="0" borderId="0" xfId="2" applyAlignment="1">
      <alignment horizontal="left" vertical="center" wrapText="1"/>
    </xf>
    <xf numFmtId="0" fontId="1" fillId="0" borderId="0" xfId="2" applyAlignment="1">
      <alignment horizontal="left" vertical="center"/>
    </xf>
    <xf numFmtId="0" fontId="1" fillId="8" borderId="13" xfId="2" applyFill="1" applyBorder="1" applyAlignment="1" applyProtection="1">
      <alignment wrapText="1"/>
    </xf>
    <xf numFmtId="0" fontId="1" fillId="8" borderId="13" xfId="2" applyFill="1" applyBorder="1" applyProtection="1"/>
    <xf numFmtId="0" fontId="1" fillId="9" borderId="13" xfId="2" applyFill="1" applyBorder="1" applyProtection="1"/>
    <xf numFmtId="0" fontId="1" fillId="9" borderId="36" xfId="2" applyFont="1" applyFill="1" applyBorder="1" applyAlignment="1">
      <alignment vertical="top" wrapText="1"/>
    </xf>
    <xf numFmtId="0" fontId="2" fillId="0" borderId="65" xfId="2" applyFont="1" applyFill="1" applyBorder="1" applyAlignment="1">
      <alignment vertical="center"/>
    </xf>
    <xf numFmtId="0" fontId="2" fillId="0" borderId="69" xfId="2" applyFont="1" applyFill="1" applyBorder="1" applyAlignment="1">
      <alignment vertical="center"/>
    </xf>
    <xf numFmtId="0" fontId="2" fillId="0" borderId="70" xfId="2" applyFont="1" applyFill="1" applyBorder="1" applyAlignment="1">
      <alignment vertical="center"/>
    </xf>
    <xf numFmtId="0" fontId="2" fillId="0" borderId="68" xfId="2" applyFont="1" applyFill="1" applyBorder="1" applyAlignment="1">
      <alignment vertical="center"/>
    </xf>
    <xf numFmtId="0" fontId="2" fillId="0" borderId="71" xfId="2" applyFont="1" applyFill="1" applyBorder="1" applyAlignment="1">
      <alignment vertical="center"/>
    </xf>
    <xf numFmtId="0" fontId="2" fillId="0" borderId="72" xfId="2" applyFont="1" applyFill="1" applyBorder="1" applyAlignment="1">
      <alignment vertical="center"/>
    </xf>
    <xf numFmtId="0" fontId="2" fillId="0" borderId="61" xfId="2" applyFont="1" applyFill="1" applyBorder="1" applyAlignment="1">
      <alignment vertical="center"/>
    </xf>
    <xf numFmtId="4" fontId="1" fillId="3" borderId="42" xfId="2" applyNumberFormat="1" applyFill="1" applyBorder="1" applyAlignment="1" applyProtection="1">
      <alignment vertical="center"/>
      <protection locked="0"/>
    </xf>
    <xf numFmtId="4" fontId="1" fillId="3" borderId="54" xfId="2" applyNumberFormat="1" applyFill="1" applyBorder="1" applyAlignment="1" applyProtection="1">
      <alignment vertical="center"/>
      <protection locked="0"/>
    </xf>
    <xf numFmtId="0" fontId="5" fillId="0" borderId="0" xfId="2" applyFont="1" applyFill="1" applyBorder="1" applyAlignment="1">
      <alignment horizontal="left" vertical="center" wrapText="1"/>
    </xf>
    <xf numFmtId="4" fontId="5" fillId="0" borderId="0" xfId="2" applyNumberFormat="1" applyFont="1" applyBorder="1" applyAlignment="1">
      <alignment vertical="center"/>
    </xf>
    <xf numFmtId="0" fontId="1" fillId="0" borderId="0" xfId="2" applyFont="1" applyBorder="1" applyAlignment="1">
      <alignment horizontal="left" vertical="center"/>
    </xf>
    <xf numFmtId="0" fontId="11" fillId="3" borderId="17" xfId="2" applyFont="1" applyFill="1" applyBorder="1" applyAlignment="1" applyProtection="1">
      <alignment horizontal="center" vertical="center" wrapText="1"/>
      <protection locked="0"/>
    </xf>
    <xf numFmtId="0" fontId="11" fillId="3" borderId="19" xfId="2" applyFont="1" applyFill="1" applyBorder="1" applyAlignment="1" applyProtection="1">
      <alignment horizontal="center" vertical="center" wrapText="1"/>
      <protection locked="0"/>
    </xf>
    <xf numFmtId="0" fontId="1" fillId="0" borderId="0" xfId="2" applyFill="1"/>
    <xf numFmtId="0" fontId="1" fillId="0" borderId="0" xfId="0" applyFont="1" applyFill="1" applyBorder="1" applyAlignment="1" applyProtection="1">
      <alignment horizontal="center" vertical="center" wrapText="1"/>
      <protection locked="0"/>
    </xf>
    <xf numFmtId="0" fontId="3" fillId="0" borderId="0" xfId="2" applyFont="1" applyBorder="1" applyAlignment="1" applyProtection="1">
      <alignment horizontal="left" vertical="center" wrapText="1"/>
    </xf>
    <xf numFmtId="4" fontId="3" fillId="0" borderId="0" xfId="2" applyNumberFormat="1" applyFont="1" applyFill="1" applyBorder="1" applyAlignment="1" applyProtection="1">
      <alignment vertical="center"/>
    </xf>
    <xf numFmtId="0" fontId="45" fillId="0" borderId="0" xfId="2" applyFont="1" applyFill="1" applyBorder="1"/>
    <xf numFmtId="0" fontId="46" fillId="0" borderId="0" xfId="2" applyFont="1" applyFill="1" applyBorder="1"/>
    <xf numFmtId="0" fontId="47" fillId="0" borderId="0" xfId="2" applyFont="1" applyFill="1" applyBorder="1"/>
    <xf numFmtId="0" fontId="44" fillId="0" borderId="0" xfId="2" applyFont="1" applyFill="1" applyBorder="1"/>
    <xf numFmtId="0" fontId="3" fillId="0" borderId="82" xfId="2" applyFont="1" applyFill="1" applyBorder="1" applyAlignment="1" applyProtection="1">
      <alignment horizontal="center" vertical="center" wrapText="1"/>
    </xf>
    <xf numFmtId="0" fontId="3" fillId="0" borderId="81" xfId="2" applyFont="1" applyFill="1" applyBorder="1" applyAlignment="1" applyProtection="1">
      <alignment horizontal="center" vertical="center" wrapText="1"/>
    </xf>
    <xf numFmtId="0" fontId="11" fillId="3" borderId="85" xfId="2" applyFont="1" applyFill="1" applyBorder="1" applyAlignment="1" applyProtection="1">
      <alignment vertical="center" wrapText="1"/>
      <protection locked="0"/>
    </xf>
    <xf numFmtId="0" fontId="11" fillId="3" borderId="86" xfId="2" applyFont="1" applyFill="1" applyBorder="1" applyAlignment="1" applyProtection="1">
      <alignment vertical="center" wrapText="1"/>
      <protection locked="0"/>
    </xf>
    <xf numFmtId="14" fontId="3" fillId="0" borderId="38" xfId="2" applyNumberFormat="1" applyFont="1" applyFill="1" applyBorder="1" applyAlignment="1">
      <alignment horizontal="center" vertical="center" wrapText="1"/>
    </xf>
    <xf numFmtId="14" fontId="1" fillId="3" borderId="11" xfId="2" applyNumberFormat="1" applyFill="1" applyBorder="1" applyAlignment="1" applyProtection="1">
      <alignment vertical="center"/>
      <protection locked="0"/>
    </xf>
    <xf numFmtId="14" fontId="1" fillId="6" borderId="11" xfId="2" applyNumberFormat="1" applyFill="1" applyBorder="1" applyAlignment="1" applyProtection="1">
      <alignment vertical="center"/>
      <protection locked="0"/>
    </xf>
    <xf numFmtId="0" fontId="5" fillId="0" borderId="0" xfId="2" applyNumberFormat="1" applyFont="1" applyBorder="1" applyAlignment="1">
      <alignment horizontal="center" vertical="center" wrapText="1"/>
    </xf>
    <xf numFmtId="0" fontId="3" fillId="7" borderId="38" xfId="2" applyNumberFormat="1" applyFont="1" applyFill="1" applyBorder="1" applyAlignment="1">
      <alignment horizontal="center" vertical="center" wrapText="1"/>
    </xf>
    <xf numFmtId="0" fontId="1" fillId="3" borderId="40" xfId="2" applyNumberFormat="1" applyFill="1" applyBorder="1" applyAlignment="1" applyProtection="1">
      <alignment vertical="center"/>
      <protection locked="0"/>
    </xf>
    <xf numFmtId="0" fontId="1" fillId="6" borderId="40" xfId="2" applyNumberFormat="1" applyFill="1" applyBorder="1" applyAlignment="1" applyProtection="1">
      <alignment vertical="center"/>
      <protection locked="0"/>
    </xf>
    <xf numFmtId="0" fontId="5" fillId="0" borderId="0" xfId="2" applyNumberFormat="1" applyFont="1" applyFill="1" applyBorder="1" applyAlignment="1">
      <alignment vertical="center"/>
    </xf>
    <xf numFmtId="0" fontId="1" fillId="0" borderId="0" xfId="2" applyNumberFormat="1" applyFill="1" applyBorder="1" applyAlignment="1">
      <alignment vertical="center"/>
    </xf>
    <xf numFmtId="0" fontId="1" fillId="0" borderId="0" xfId="2" applyNumberFormat="1" applyAlignment="1">
      <alignment vertical="center"/>
    </xf>
    <xf numFmtId="0" fontId="5" fillId="0" borderId="0" xfId="2" applyFont="1" applyFill="1" applyBorder="1" applyAlignment="1">
      <alignment horizontal="left" vertical="center" wrapText="1"/>
    </xf>
    <xf numFmtId="0" fontId="16" fillId="2" borderId="26" xfId="2" applyFont="1" applyFill="1" applyBorder="1" applyAlignment="1">
      <alignment horizontal="center" vertical="center" wrapText="1"/>
    </xf>
    <xf numFmtId="0" fontId="16" fillId="2" borderId="27" xfId="2" applyFont="1" applyFill="1" applyBorder="1" applyAlignment="1">
      <alignment horizontal="center" vertical="center" wrapText="1"/>
    </xf>
    <xf numFmtId="0" fontId="5" fillId="0" borderId="0" xfId="2" applyFont="1" applyFill="1" applyBorder="1" applyAlignment="1">
      <alignment horizontal="left" vertical="center" wrapText="1"/>
    </xf>
    <xf numFmtId="0" fontId="3" fillId="0" borderId="0" xfId="2" applyFont="1" applyBorder="1" applyAlignment="1">
      <alignment vertical="center" wrapText="1"/>
    </xf>
    <xf numFmtId="0" fontId="5" fillId="0" borderId="0" xfId="2" applyFont="1" applyBorder="1" applyAlignment="1">
      <alignment vertical="center" wrapText="1"/>
    </xf>
    <xf numFmtId="0" fontId="3" fillId="0" borderId="87" xfId="2" applyFont="1" applyFill="1" applyBorder="1" applyAlignment="1">
      <alignment horizontal="center" vertical="center" wrapText="1"/>
    </xf>
    <xf numFmtId="0" fontId="3" fillId="0" borderId="67" xfId="2" applyFont="1" applyBorder="1" applyAlignment="1">
      <alignment vertical="center" wrapText="1"/>
    </xf>
    <xf numFmtId="0" fontId="5" fillId="0" borderId="0" xfId="2" applyFont="1" applyBorder="1" applyAlignment="1">
      <alignment horizontal="left" vertical="center" wrapText="1"/>
    </xf>
    <xf numFmtId="14" fontId="5" fillId="6" borderId="38" xfId="2" applyNumberFormat="1" applyFont="1" applyFill="1" applyBorder="1" applyAlignment="1">
      <alignment vertical="center"/>
    </xf>
    <xf numFmtId="0" fontId="5" fillId="6" borderId="48" xfId="2" applyNumberFormat="1" applyFont="1" applyFill="1" applyBorder="1" applyAlignment="1">
      <alignment vertical="center"/>
    </xf>
    <xf numFmtId="0" fontId="5" fillId="0" borderId="0" xfId="2" applyFont="1" applyFill="1" applyBorder="1" applyAlignment="1">
      <alignment vertical="center" wrapText="1"/>
    </xf>
    <xf numFmtId="0" fontId="48" fillId="0" borderId="0" xfId="2" applyFont="1" applyBorder="1" applyAlignment="1">
      <alignment vertical="center" wrapText="1"/>
    </xf>
    <xf numFmtId="0" fontId="5" fillId="0" borderId="67" xfId="2" applyNumberFormat="1" applyFont="1" applyBorder="1" applyAlignment="1">
      <alignment horizontal="center" vertical="center" wrapText="1"/>
    </xf>
    <xf numFmtId="49" fontId="5" fillId="7" borderId="2" xfId="2" applyNumberFormat="1" applyFont="1" applyFill="1" applyBorder="1" applyAlignment="1" applyProtection="1">
      <alignment vertical="top"/>
    </xf>
    <xf numFmtId="0" fontId="56" fillId="7" borderId="2" xfId="2" applyNumberFormat="1" applyFont="1" applyFill="1" applyBorder="1" applyAlignment="1" applyProtection="1">
      <alignment horizontal="left" vertical="top" wrapText="1"/>
    </xf>
    <xf numFmtId="49" fontId="50" fillId="15" borderId="2" xfId="2" applyNumberFormat="1" applyFont="1" applyFill="1" applyBorder="1" applyAlignment="1" applyProtection="1">
      <alignment horizontal="left" vertical="center"/>
    </xf>
    <xf numFmtId="49" fontId="50" fillId="15" borderId="0" xfId="2" applyNumberFormat="1" applyFont="1" applyFill="1" applyBorder="1" applyAlignment="1" applyProtection="1">
      <alignment horizontal="left" vertical="center"/>
    </xf>
    <xf numFmtId="0" fontId="6" fillId="15" borderId="0" xfId="2" applyFont="1" applyFill="1" applyBorder="1" applyAlignment="1" applyProtection="1">
      <alignment horizontal="left" vertical="center"/>
    </xf>
    <xf numFmtId="0" fontId="9" fillId="15" borderId="3" xfId="2" applyFont="1" applyFill="1" applyBorder="1" applyAlignment="1" applyProtection="1">
      <alignment vertical="center"/>
    </xf>
    <xf numFmtId="0" fontId="10" fillId="15" borderId="0" xfId="2" applyFont="1" applyFill="1" applyBorder="1" applyAlignment="1" applyProtection="1">
      <alignment vertical="top" wrapText="1"/>
    </xf>
    <xf numFmtId="0" fontId="10" fillId="15" borderId="3" xfId="2" applyFont="1" applyFill="1" applyBorder="1" applyAlignment="1" applyProtection="1">
      <alignment vertical="top" wrapText="1"/>
    </xf>
    <xf numFmtId="0" fontId="5" fillId="15" borderId="2" xfId="2" applyFont="1" applyFill="1" applyBorder="1" applyAlignment="1" applyProtection="1">
      <alignment vertical="center"/>
    </xf>
    <xf numFmtId="0" fontId="29" fillId="15" borderId="0" xfId="2" applyFont="1" applyFill="1" applyBorder="1" applyAlignment="1" applyProtection="1">
      <alignment vertical="center"/>
    </xf>
    <xf numFmtId="0" fontId="10" fillId="15" borderId="0" xfId="2" applyFont="1" applyFill="1" applyBorder="1" applyAlignment="1" applyProtection="1">
      <alignment vertical="center" wrapText="1"/>
    </xf>
    <xf numFmtId="0" fontId="10" fillId="15" borderId="3" xfId="2" applyFont="1" applyFill="1" applyBorder="1" applyAlignment="1" applyProtection="1">
      <alignment vertical="center" wrapText="1"/>
    </xf>
    <xf numFmtId="0" fontId="2" fillId="15" borderId="2" xfId="2" applyFont="1" applyFill="1" applyBorder="1" applyAlignment="1" applyProtection="1">
      <alignment vertical="top"/>
    </xf>
    <xf numFmtId="49" fontId="1" fillId="15" borderId="0" xfId="2" applyNumberFormat="1" applyFont="1" applyFill="1" applyBorder="1" applyAlignment="1" applyProtection="1">
      <alignment vertical="top"/>
    </xf>
    <xf numFmtId="49" fontId="11" fillId="15" borderId="0" xfId="2" applyNumberFormat="1" applyFont="1" applyFill="1" applyBorder="1" applyAlignment="1" applyProtection="1">
      <alignment vertical="top" wrapText="1"/>
    </xf>
    <xf numFmtId="49" fontId="2" fillId="15" borderId="2" xfId="2" applyNumberFormat="1" applyFont="1" applyFill="1" applyBorder="1" applyAlignment="1" applyProtection="1">
      <alignment vertical="top" wrapText="1"/>
    </xf>
    <xf numFmtId="0" fontId="50" fillId="15" borderId="2" xfId="2" applyFont="1" applyFill="1" applyBorder="1" applyAlignment="1" applyProtection="1">
      <alignment vertical="center"/>
    </xf>
    <xf numFmtId="49" fontId="50" fillId="15" borderId="0" xfId="2" applyNumberFormat="1" applyFont="1" applyFill="1" applyBorder="1" applyAlignment="1" applyProtection="1">
      <alignment vertical="center"/>
    </xf>
    <xf numFmtId="0" fontId="51" fillId="15" borderId="0" xfId="2" applyFont="1" applyFill="1" applyBorder="1" applyAlignment="1" applyProtection="1">
      <alignment vertical="top"/>
    </xf>
    <xf numFmtId="0" fontId="52" fillId="15" borderId="0" xfId="2" applyFont="1" applyFill="1" applyBorder="1" applyAlignment="1" applyProtection="1">
      <alignment vertical="top"/>
    </xf>
    <xf numFmtId="0" fontId="12" fillId="15" borderId="0" xfId="2" applyFont="1" applyFill="1" applyBorder="1" applyAlignment="1" applyProtection="1">
      <alignment vertical="top"/>
    </xf>
    <xf numFmtId="0" fontId="12" fillId="15" borderId="3" xfId="2" applyFont="1" applyFill="1" applyBorder="1" applyAlignment="1" applyProtection="1">
      <alignment vertical="top"/>
    </xf>
    <xf numFmtId="0" fontId="5" fillId="15" borderId="2" xfId="2" applyFont="1" applyFill="1" applyBorder="1" applyAlignment="1" applyProtection="1">
      <alignment vertical="top"/>
    </xf>
    <xf numFmtId="49" fontId="8" fillId="15" borderId="0" xfId="2" applyNumberFormat="1" applyFont="1" applyFill="1" applyBorder="1" applyAlignment="1" applyProtection="1">
      <alignment horizontal="left" vertical="center" wrapText="1"/>
    </xf>
    <xf numFmtId="0" fontId="8" fillId="15" borderId="0" xfId="2" applyFont="1" applyFill="1" applyBorder="1" applyAlignment="1" applyProtection="1">
      <alignment horizontal="left" vertical="center" wrapText="1"/>
    </xf>
    <xf numFmtId="0" fontId="8" fillId="15" borderId="3" xfId="2" applyFont="1" applyFill="1" applyBorder="1" applyAlignment="1" applyProtection="1">
      <alignment horizontal="left" vertical="center" wrapText="1"/>
    </xf>
    <xf numFmtId="0" fontId="50" fillId="15" borderId="2" xfId="2" applyFont="1" applyFill="1" applyBorder="1" applyAlignment="1" applyProtection="1">
      <alignment horizontal="left" vertical="center" wrapText="1"/>
    </xf>
    <xf numFmtId="0" fontId="53" fillId="15" borderId="0" xfId="2" applyFont="1" applyFill="1" applyBorder="1" applyAlignment="1" applyProtection="1">
      <alignment horizontal="left" vertical="center" wrapText="1"/>
    </xf>
    <xf numFmtId="0" fontId="1" fillId="15" borderId="0" xfId="2" applyFont="1" applyFill="1" applyBorder="1" applyAlignment="1" applyProtection="1">
      <alignment horizontal="left" vertical="center" wrapText="1"/>
    </xf>
    <xf numFmtId="0" fontId="1" fillId="15" borderId="3" xfId="2" applyFont="1" applyFill="1" applyBorder="1" applyAlignment="1" applyProtection="1">
      <alignment horizontal="left" vertical="center" wrapText="1"/>
    </xf>
    <xf numFmtId="0" fontId="1" fillId="15" borderId="0" xfId="2" applyFill="1" applyBorder="1" applyAlignment="1" applyProtection="1">
      <alignment vertical="center"/>
    </xf>
    <xf numFmtId="0" fontId="53" fillId="15" borderId="0" xfId="2" applyFont="1" applyFill="1" applyBorder="1" applyAlignment="1" applyProtection="1">
      <alignment vertical="center"/>
    </xf>
    <xf numFmtId="0" fontId="50" fillId="15" borderId="0" xfId="2" applyFont="1" applyFill="1" applyBorder="1" applyAlignment="1" applyProtection="1">
      <alignment horizontal="left" vertical="center" wrapText="1"/>
    </xf>
    <xf numFmtId="0" fontId="50" fillId="15" borderId="0" xfId="2" applyFont="1" applyFill="1" applyBorder="1" applyAlignment="1" applyProtection="1">
      <alignment vertical="center"/>
    </xf>
    <xf numFmtId="0" fontId="53" fillId="15" borderId="0" xfId="2" applyFont="1" applyFill="1" applyBorder="1" applyAlignment="1" applyProtection="1">
      <alignment vertical="top" wrapText="1"/>
    </xf>
    <xf numFmtId="0" fontId="1" fillId="15" borderId="0" xfId="2" applyFont="1" applyFill="1" applyBorder="1" applyAlignment="1" applyProtection="1">
      <alignment vertical="top" wrapText="1"/>
    </xf>
    <xf numFmtId="0" fontId="1" fillId="15" borderId="3" xfId="2" applyFont="1" applyFill="1" applyBorder="1" applyAlignment="1" applyProtection="1">
      <alignment vertical="top" wrapText="1"/>
    </xf>
    <xf numFmtId="0" fontId="56" fillId="7" borderId="0" xfId="2" applyNumberFormat="1" applyFont="1" applyFill="1" applyBorder="1" applyAlignment="1" applyProtection="1">
      <alignment horizontal="left" vertical="top" wrapText="1"/>
    </xf>
    <xf numFmtId="49" fontId="59" fillId="15" borderId="0" xfId="2" applyNumberFormat="1" applyFont="1" applyFill="1" applyBorder="1" applyAlignment="1" applyProtection="1">
      <alignment horizontal="left" vertical="center"/>
    </xf>
    <xf numFmtId="0" fontId="59" fillId="15" borderId="2" xfId="2" applyFont="1" applyFill="1" applyBorder="1" applyAlignment="1" applyProtection="1">
      <alignment vertical="center"/>
    </xf>
    <xf numFmtId="3" fontId="5" fillId="0" borderId="10" xfId="2" applyNumberFormat="1" applyFont="1" applyFill="1" applyBorder="1" applyAlignment="1">
      <alignment horizontal="right" vertical="center" wrapText="1"/>
    </xf>
    <xf numFmtId="3" fontId="21" fillId="0" borderId="10" xfId="2" applyNumberFormat="1" applyFont="1" applyFill="1" applyBorder="1" applyAlignment="1">
      <alignment horizontal="right" vertical="center" wrapText="1"/>
    </xf>
    <xf numFmtId="164" fontId="1" fillId="3" borderId="53" xfId="2" applyNumberFormat="1" applyFill="1" applyBorder="1" applyAlignment="1" applyProtection="1">
      <alignment horizontal="right" vertical="center"/>
      <protection locked="0"/>
    </xf>
    <xf numFmtId="164" fontId="1" fillId="3" borderId="11" xfId="2" applyNumberFormat="1" applyFill="1" applyBorder="1" applyAlignment="1" applyProtection="1">
      <alignment horizontal="right" vertical="center"/>
      <protection locked="0"/>
    </xf>
    <xf numFmtId="164" fontId="0" fillId="3" borderId="11" xfId="1" applyNumberFormat="1" applyFont="1" applyFill="1" applyBorder="1" applyAlignment="1" applyProtection="1">
      <alignment horizontal="right" vertical="center"/>
      <protection locked="0"/>
    </xf>
    <xf numFmtId="164" fontId="1" fillId="0" borderId="12" xfId="1" applyNumberFormat="1" applyFill="1" applyBorder="1" applyAlignment="1" applyProtection="1">
      <alignment horizontal="right" vertical="center"/>
    </xf>
    <xf numFmtId="164" fontId="1" fillId="3" borderId="13" xfId="2" applyNumberFormat="1" applyFill="1" applyBorder="1" applyAlignment="1" applyProtection="1">
      <alignment horizontal="right"/>
      <protection locked="0"/>
    </xf>
    <xf numFmtId="164" fontId="0" fillId="3" borderId="13" xfId="1" applyNumberFormat="1" applyFont="1" applyFill="1" applyBorder="1" applyAlignment="1" applyProtection="1">
      <alignment horizontal="right"/>
      <protection locked="0"/>
    </xf>
    <xf numFmtId="164" fontId="1" fillId="0" borderId="14" xfId="1" applyNumberFormat="1" applyFill="1" applyBorder="1" applyAlignment="1" applyProtection="1">
      <alignment horizontal="right" vertical="center"/>
    </xf>
    <xf numFmtId="164" fontId="1" fillId="3" borderId="19" xfId="2" applyNumberFormat="1" applyFill="1" applyBorder="1" applyAlignment="1" applyProtection="1">
      <alignment horizontal="right"/>
      <protection locked="0"/>
    </xf>
    <xf numFmtId="164" fontId="1" fillId="3" borderId="13" xfId="2" applyNumberFormat="1" applyFill="1" applyBorder="1" applyAlignment="1" applyProtection="1">
      <alignment horizontal="right" vertical="center"/>
      <protection locked="0"/>
    </xf>
    <xf numFmtId="164" fontId="3" fillId="0" borderId="13" xfId="2" applyNumberFormat="1" applyFont="1" applyFill="1" applyBorder="1" applyAlignment="1">
      <alignment vertical="center"/>
    </xf>
    <xf numFmtId="164" fontId="3" fillId="0" borderId="13" xfId="2" applyNumberFormat="1" applyFont="1" applyFill="1" applyBorder="1" applyAlignment="1">
      <alignment horizontal="right" vertical="center"/>
    </xf>
    <xf numFmtId="164" fontId="3" fillId="0" borderId="14" xfId="2" applyNumberFormat="1" applyFont="1" applyFill="1" applyBorder="1" applyAlignment="1" applyProtection="1">
      <alignment vertical="center"/>
    </xf>
    <xf numFmtId="164" fontId="6" fillId="0" borderId="14" xfId="2" applyNumberFormat="1" applyFont="1" applyFill="1" applyBorder="1" applyAlignment="1">
      <alignment horizontal="right" vertical="center" wrapText="1"/>
    </xf>
    <xf numFmtId="164" fontId="1" fillId="0" borderId="12" xfId="2" applyNumberFormat="1" applyFill="1" applyBorder="1" applyAlignment="1" applyProtection="1">
      <alignment vertical="center"/>
    </xf>
    <xf numFmtId="164" fontId="9" fillId="6" borderId="12" xfId="2" applyNumberFormat="1" applyFont="1" applyFill="1" applyBorder="1"/>
    <xf numFmtId="164" fontId="1" fillId="3" borderId="19" xfId="2" applyNumberFormat="1" applyFill="1" applyBorder="1" applyAlignment="1" applyProtection="1">
      <alignment horizontal="right" vertical="center"/>
      <protection locked="0"/>
    </xf>
    <xf numFmtId="164" fontId="1" fillId="0" borderId="14" xfId="2" applyNumberFormat="1" applyFill="1" applyBorder="1" applyAlignment="1" applyProtection="1">
      <alignment vertical="center"/>
    </xf>
    <xf numFmtId="164" fontId="1" fillId="3" borderId="36" xfId="2" applyNumberFormat="1" applyFill="1" applyBorder="1" applyAlignment="1" applyProtection="1">
      <alignment horizontal="right" vertical="center"/>
      <protection locked="0"/>
    </xf>
    <xf numFmtId="164" fontId="3" fillId="0" borderId="36" xfId="2" applyNumberFormat="1" applyFont="1" applyBorder="1" applyAlignment="1">
      <alignment vertical="center"/>
    </xf>
    <xf numFmtId="164" fontId="3" fillId="0" borderId="16" xfId="2" applyNumberFormat="1" applyFont="1" applyBorder="1" applyAlignment="1">
      <alignment vertical="center"/>
    </xf>
    <xf numFmtId="164" fontId="6" fillId="0" borderId="16" xfId="2" applyNumberFormat="1" applyFont="1" applyFill="1" applyBorder="1" applyAlignment="1">
      <alignment horizontal="right" vertical="center" wrapText="1"/>
    </xf>
    <xf numFmtId="164" fontId="1" fillId="3" borderId="51" xfId="2" applyNumberFormat="1" applyFont="1" applyFill="1" applyBorder="1" applyAlignment="1" applyProtection="1">
      <alignment vertical="center"/>
      <protection locked="0"/>
    </xf>
    <xf numFmtId="164" fontId="5" fillId="0" borderId="29" xfId="2" applyNumberFormat="1" applyFont="1" applyBorder="1" applyAlignment="1">
      <alignment vertical="center"/>
    </xf>
    <xf numFmtId="164" fontId="21" fillId="0" borderId="29" xfId="2" applyNumberFormat="1" applyFont="1" applyFill="1" applyBorder="1" applyAlignment="1">
      <alignment vertical="center"/>
    </xf>
    <xf numFmtId="164" fontId="11" fillId="3" borderId="9" xfId="2" applyNumberFormat="1" applyFont="1" applyFill="1" applyBorder="1" applyAlignment="1" applyProtection="1">
      <alignment vertical="center" wrapText="1"/>
      <protection locked="0"/>
    </xf>
    <xf numFmtId="164" fontId="11" fillId="3" borderId="13" xfId="2" applyNumberFormat="1" applyFont="1" applyFill="1" applyBorder="1" applyAlignment="1" applyProtection="1">
      <alignment vertical="center" wrapText="1"/>
      <protection locked="0"/>
    </xf>
    <xf numFmtId="164" fontId="11" fillId="3" borderId="36" xfId="2" applyNumberFormat="1" applyFont="1" applyFill="1" applyBorder="1" applyAlignment="1" applyProtection="1">
      <alignment vertical="center" wrapText="1"/>
      <protection locked="0"/>
    </xf>
    <xf numFmtId="164" fontId="3" fillId="0" borderId="38" xfId="2" applyNumberFormat="1" applyFont="1" applyBorder="1" applyAlignment="1" applyProtection="1">
      <alignment vertical="center"/>
    </xf>
    <xf numFmtId="164" fontId="5" fillId="0" borderId="10" xfId="2" applyNumberFormat="1" applyFont="1" applyFill="1" applyBorder="1" applyAlignment="1">
      <alignment horizontal="right" vertical="center" wrapText="1"/>
    </xf>
    <xf numFmtId="164" fontId="21" fillId="0" borderId="10" xfId="2" applyNumberFormat="1" applyFont="1" applyFill="1" applyBorder="1" applyAlignment="1">
      <alignment horizontal="right" vertical="center" wrapText="1"/>
    </xf>
    <xf numFmtId="164" fontId="11" fillId="3" borderId="85" xfId="2" applyNumberFormat="1" applyFont="1" applyFill="1" applyBorder="1" applyAlignment="1" applyProtection="1">
      <alignment vertical="center" wrapText="1"/>
      <protection locked="0"/>
    </xf>
    <xf numFmtId="0" fontId="61" fillId="0" borderId="0" xfId="2" applyFont="1"/>
    <xf numFmtId="0" fontId="61" fillId="0" borderId="0" xfId="2" applyFont="1" applyAlignment="1">
      <alignment horizontal="center" vertical="center" wrapText="1"/>
    </xf>
    <xf numFmtId="0" fontId="61" fillId="0" borderId="0" xfId="2" applyFont="1" applyFill="1"/>
    <xf numFmtId="165" fontId="1" fillId="3" borderId="53" xfId="2" applyNumberFormat="1" applyFill="1" applyBorder="1" applyAlignment="1" applyProtection="1">
      <alignment horizontal="right" vertical="center"/>
      <protection locked="0"/>
    </xf>
    <xf numFmtId="165" fontId="1" fillId="3" borderId="11" xfId="2" applyNumberFormat="1" applyFill="1" applyBorder="1" applyAlignment="1" applyProtection="1">
      <alignment horizontal="right" vertical="center"/>
      <protection locked="0"/>
    </xf>
    <xf numFmtId="165" fontId="0" fillId="3" borderId="11" xfId="1" applyNumberFormat="1" applyFont="1" applyFill="1" applyBorder="1" applyAlignment="1" applyProtection="1">
      <alignment horizontal="right" vertical="center"/>
      <protection locked="0"/>
    </xf>
    <xf numFmtId="165" fontId="1" fillId="3" borderId="13" xfId="2" applyNumberFormat="1" applyFill="1" applyBorder="1" applyAlignment="1" applyProtection="1">
      <alignment horizontal="right"/>
      <protection locked="0"/>
    </xf>
    <xf numFmtId="165" fontId="0" fillId="3" borderId="13" xfId="1" applyNumberFormat="1" applyFont="1" applyFill="1" applyBorder="1" applyAlignment="1" applyProtection="1">
      <alignment horizontal="right"/>
      <protection locked="0"/>
    </xf>
    <xf numFmtId="165" fontId="1" fillId="3" borderId="19" xfId="2" applyNumberFormat="1" applyFill="1" applyBorder="1" applyAlignment="1" applyProtection="1">
      <alignment horizontal="right"/>
      <protection locked="0"/>
    </xf>
    <xf numFmtId="165" fontId="1" fillId="3" borderId="13" xfId="2" applyNumberFormat="1" applyFill="1" applyBorder="1" applyAlignment="1" applyProtection="1">
      <alignment horizontal="right" vertical="center"/>
      <protection locked="0"/>
    </xf>
    <xf numFmtId="165" fontId="1" fillId="3" borderId="19" xfId="2" applyNumberFormat="1" applyFill="1" applyBorder="1" applyAlignment="1" applyProtection="1">
      <alignment horizontal="right" vertical="center"/>
      <protection locked="0"/>
    </xf>
    <xf numFmtId="165" fontId="1" fillId="3" borderId="36" xfId="2" applyNumberFormat="1" applyFill="1" applyBorder="1" applyAlignment="1" applyProtection="1">
      <alignment horizontal="right" vertical="center"/>
      <protection locked="0"/>
    </xf>
    <xf numFmtId="165" fontId="1" fillId="3" borderId="51" xfId="2" applyNumberFormat="1" applyFont="1" applyFill="1" applyBorder="1" applyAlignment="1" applyProtection="1">
      <alignment vertical="center"/>
      <protection locked="0"/>
    </xf>
    <xf numFmtId="165" fontId="11" fillId="3" borderId="9" xfId="2" applyNumberFormat="1" applyFont="1" applyFill="1" applyBorder="1" applyAlignment="1" applyProtection="1">
      <alignment vertical="center" wrapText="1"/>
      <protection locked="0"/>
    </xf>
    <xf numFmtId="165" fontId="11" fillId="3" borderId="13" xfId="2" applyNumberFormat="1" applyFont="1" applyFill="1" applyBorder="1" applyAlignment="1" applyProtection="1">
      <alignment vertical="center" wrapText="1"/>
      <protection locked="0"/>
    </xf>
    <xf numFmtId="165" fontId="11" fillId="3" borderId="36" xfId="2" applyNumberFormat="1" applyFont="1" applyFill="1" applyBorder="1" applyAlignment="1" applyProtection="1">
      <alignment vertical="center" wrapText="1"/>
      <protection locked="0"/>
    </xf>
    <xf numFmtId="3" fontId="5" fillId="0" borderId="0" xfId="2" applyNumberFormat="1" applyFont="1" applyBorder="1" applyAlignment="1">
      <alignment horizontal="center" vertical="center" wrapText="1"/>
    </xf>
    <xf numFmtId="3" fontId="1" fillId="0" borderId="0" xfId="2" applyNumberFormat="1" applyAlignment="1">
      <alignment vertical="center"/>
    </xf>
    <xf numFmtId="3" fontId="3" fillId="0" borderId="39" xfId="2" applyNumberFormat="1" applyFont="1" applyFill="1" applyBorder="1" applyAlignment="1">
      <alignment horizontal="center" vertical="center" wrapText="1"/>
    </xf>
    <xf numFmtId="3" fontId="5" fillId="0" borderId="45" xfId="2" applyNumberFormat="1" applyFont="1" applyBorder="1" applyAlignment="1">
      <alignment vertical="center"/>
    </xf>
    <xf numFmtId="3" fontId="5" fillId="0" borderId="39" xfId="2" applyNumberFormat="1" applyFont="1" applyBorder="1" applyAlignment="1">
      <alignment vertical="center"/>
    </xf>
    <xf numFmtId="3" fontId="5" fillId="0" borderId="0" xfId="2" applyNumberFormat="1" applyFont="1" applyFill="1" applyBorder="1" applyAlignment="1">
      <alignment vertical="center"/>
    </xf>
    <xf numFmtId="3" fontId="1" fillId="0" borderId="0" xfId="2" applyNumberFormat="1" applyFill="1" applyBorder="1" applyAlignment="1">
      <alignment vertical="center"/>
    </xf>
    <xf numFmtId="3" fontId="5" fillId="0" borderId="26" xfId="2" applyNumberFormat="1" applyFont="1" applyFill="1" applyBorder="1" applyAlignment="1">
      <alignment vertical="center"/>
    </xf>
    <xf numFmtId="3" fontId="5" fillId="0" borderId="38" xfId="2" applyNumberFormat="1" applyFont="1" applyFill="1" applyBorder="1" applyAlignment="1">
      <alignment vertical="center"/>
    </xf>
    <xf numFmtId="0" fontId="0" fillId="0" borderId="0" xfId="0" applyAlignment="1">
      <alignment vertical="center"/>
    </xf>
    <xf numFmtId="165" fontId="9" fillId="5" borderId="12" xfId="2" applyNumberFormat="1" applyFont="1" applyFill="1" applyBorder="1" applyProtection="1">
      <protection locked="0"/>
    </xf>
    <xf numFmtId="165" fontId="9" fillId="5" borderId="14" xfId="2" applyNumberFormat="1" applyFont="1" applyFill="1" applyBorder="1" applyProtection="1">
      <protection locked="0"/>
    </xf>
    <xf numFmtId="165" fontId="9" fillId="5" borderId="52" xfId="2" applyNumberFormat="1" applyFont="1" applyFill="1" applyBorder="1" applyProtection="1">
      <protection locked="0"/>
    </xf>
    <xf numFmtId="164" fontId="9" fillId="5" borderId="12" xfId="2" applyNumberFormat="1" applyFont="1" applyFill="1" applyBorder="1" applyProtection="1">
      <protection locked="0"/>
    </xf>
    <xf numFmtId="164" fontId="9" fillId="5" borderId="14" xfId="2" applyNumberFormat="1" applyFont="1" applyFill="1" applyBorder="1" applyProtection="1">
      <protection locked="0"/>
    </xf>
    <xf numFmtId="164" fontId="9" fillId="5" borderId="52" xfId="2" applyNumberFormat="1" applyFont="1" applyFill="1" applyBorder="1" applyProtection="1">
      <protection locked="0"/>
    </xf>
    <xf numFmtId="0" fontId="1" fillId="0" borderId="0" xfId="2" applyProtection="1">
      <protection locked="0"/>
    </xf>
    <xf numFmtId="9" fontId="5" fillId="0" borderId="31" xfId="93" applyFont="1" applyFill="1" applyBorder="1" applyAlignment="1">
      <alignment vertical="center"/>
    </xf>
    <xf numFmtId="9" fontId="5" fillId="0" borderId="31" xfId="3" applyNumberFormat="1" applyFont="1" applyFill="1" applyBorder="1" applyAlignment="1">
      <alignment vertical="center"/>
    </xf>
    <xf numFmtId="0" fontId="11" fillId="0" borderId="0" xfId="2" applyFont="1" applyProtection="1"/>
    <xf numFmtId="0" fontId="11" fillId="0" borderId="0" xfId="2" applyFont="1" applyAlignment="1" applyProtection="1">
      <alignment horizontal="center" vertical="center" wrapText="1"/>
    </xf>
    <xf numFmtId="0" fontId="1" fillId="0" borderId="23" xfId="2" applyFont="1" applyFill="1" applyBorder="1" applyAlignment="1">
      <alignment horizontal="left" vertical="center" wrapText="1"/>
    </xf>
    <xf numFmtId="0" fontId="32" fillId="0" borderId="0" xfId="2" applyFont="1"/>
    <xf numFmtId="4" fontId="0" fillId="6" borderId="13" xfId="1" applyNumberFormat="1" applyFont="1" applyFill="1" applyBorder="1" applyAlignment="1" applyProtection="1">
      <alignment horizontal="right"/>
    </xf>
    <xf numFmtId="164" fontId="0" fillId="6" borderId="13" xfId="1" applyNumberFormat="1" applyFont="1" applyFill="1" applyBorder="1" applyAlignment="1" applyProtection="1">
      <alignment horizontal="right"/>
    </xf>
    <xf numFmtId="0" fontId="2" fillId="7" borderId="1" xfId="2" applyFont="1" applyFill="1" applyBorder="1" applyAlignment="1">
      <alignment horizontal="left" vertical="top" wrapText="1"/>
    </xf>
    <xf numFmtId="0" fontId="2" fillId="7" borderId="53" xfId="2" applyFont="1" applyFill="1" applyBorder="1" applyAlignment="1">
      <alignment horizontal="left" vertical="top" wrapText="1"/>
    </xf>
    <xf numFmtId="0" fontId="2" fillId="7" borderId="0" xfId="2" applyFont="1" applyFill="1" applyBorder="1" applyAlignment="1">
      <alignment vertical="top" wrapText="1"/>
    </xf>
    <xf numFmtId="0" fontId="2" fillId="7" borderId="3" xfId="2" applyFont="1" applyFill="1" applyBorder="1" applyAlignment="1">
      <alignment vertical="top" wrapText="1"/>
    </xf>
    <xf numFmtId="0" fontId="1" fillId="15" borderId="2" xfId="2" applyFont="1" applyFill="1" applyBorder="1" applyAlignment="1" applyProtection="1">
      <alignment horizontal="left" vertical="top" wrapText="1"/>
    </xf>
    <xf numFmtId="0" fontId="1" fillId="15" borderId="0" xfId="2" applyFont="1" applyFill="1" applyBorder="1" applyAlignment="1" applyProtection="1">
      <alignment horizontal="left" vertical="top" wrapText="1"/>
    </xf>
    <xf numFmtId="0" fontId="1" fillId="15" borderId="3" xfId="2" applyFont="1" applyFill="1" applyBorder="1" applyAlignment="1" applyProtection="1">
      <alignment horizontal="left" vertical="top" wrapText="1"/>
    </xf>
    <xf numFmtId="49" fontId="2" fillId="7" borderId="0" xfId="2" applyNumberFormat="1" applyFont="1" applyFill="1" applyBorder="1" applyAlignment="1" applyProtection="1">
      <alignment horizontal="left" vertical="top" wrapText="1"/>
    </xf>
    <xf numFmtId="49" fontId="2" fillId="7" borderId="3" xfId="2" applyNumberFormat="1" applyFont="1" applyFill="1" applyBorder="1" applyAlignment="1" applyProtection="1">
      <alignment horizontal="left" vertical="top" wrapText="1"/>
    </xf>
    <xf numFmtId="49" fontId="2" fillId="0" borderId="0" xfId="2" applyNumberFormat="1" applyFont="1" applyFill="1" applyBorder="1" applyAlignment="1" applyProtection="1">
      <alignment horizontal="left" vertical="top" wrapText="1"/>
    </xf>
    <xf numFmtId="49" fontId="2" fillId="0" borderId="3" xfId="2" applyNumberFormat="1" applyFont="1" applyFill="1" applyBorder="1" applyAlignment="1" applyProtection="1">
      <alignment horizontal="left" vertical="top" wrapText="1"/>
    </xf>
    <xf numFmtId="49" fontId="56" fillId="7" borderId="0" xfId="2" applyNumberFormat="1" applyFont="1" applyFill="1" applyBorder="1" applyAlignment="1" applyProtection="1">
      <alignment horizontal="left" vertical="top" wrapText="1"/>
    </xf>
    <xf numFmtId="49" fontId="56" fillId="7" borderId="3" xfId="2" applyNumberFormat="1" applyFont="1" applyFill="1" applyBorder="1" applyAlignment="1" applyProtection="1">
      <alignment horizontal="left" vertical="top" wrapText="1"/>
    </xf>
    <xf numFmtId="49" fontId="40" fillId="16" borderId="54" xfId="2" applyNumberFormat="1" applyFont="1" applyFill="1" applyBorder="1" applyAlignment="1" applyProtection="1">
      <alignment horizontal="center" vertical="center"/>
    </xf>
    <xf numFmtId="49" fontId="40" fillId="16" borderId="21" xfId="2" applyNumberFormat="1" applyFont="1" applyFill="1" applyBorder="1" applyAlignment="1" applyProtection="1">
      <alignment horizontal="center" vertical="center"/>
    </xf>
    <xf numFmtId="49" fontId="40" fillId="16" borderId="22" xfId="2" applyNumberFormat="1" applyFont="1" applyFill="1" applyBorder="1" applyAlignment="1" applyProtection="1">
      <alignment horizontal="center" vertical="center"/>
    </xf>
    <xf numFmtId="49" fontId="5" fillId="14" borderId="41" xfId="2" applyNumberFormat="1" applyFont="1" applyFill="1" applyBorder="1" applyAlignment="1" applyProtection="1">
      <alignment horizontal="left" vertical="center"/>
    </xf>
    <xf numFmtId="49" fontId="5" fillId="14" borderId="18" xfId="2" applyNumberFormat="1" applyFont="1" applyFill="1" applyBorder="1" applyAlignment="1" applyProtection="1">
      <alignment horizontal="left" vertical="center"/>
    </xf>
    <xf numFmtId="49" fontId="5" fillId="14" borderId="19" xfId="2" applyNumberFormat="1" applyFont="1" applyFill="1" applyBorder="1" applyAlignment="1" applyProtection="1">
      <alignment horizontal="left" vertical="center"/>
    </xf>
    <xf numFmtId="0" fontId="11" fillId="15" borderId="0" xfId="2" applyFont="1" applyFill="1" applyBorder="1" applyAlignment="1" applyProtection="1">
      <alignment horizontal="left" vertical="top" wrapText="1"/>
    </xf>
    <xf numFmtId="0" fontId="11" fillId="15" borderId="3" xfId="2" applyFont="1" applyFill="1" applyBorder="1" applyAlignment="1" applyProtection="1">
      <alignment horizontal="left" vertical="top" wrapText="1"/>
    </xf>
    <xf numFmtId="0" fontId="1" fillId="15" borderId="2" xfId="2" applyFont="1" applyFill="1" applyBorder="1" applyAlignment="1" applyProtection="1">
      <alignment vertical="top" wrapText="1"/>
    </xf>
    <xf numFmtId="0" fontId="1" fillId="15" borderId="0" xfId="2" applyFont="1" applyFill="1" applyBorder="1" applyAlignment="1" applyProtection="1">
      <alignment vertical="top" wrapText="1"/>
    </xf>
    <xf numFmtId="0" fontId="1" fillId="15" borderId="3" xfId="2" applyFont="1" applyFill="1" applyBorder="1" applyAlignment="1" applyProtection="1">
      <alignment vertical="top" wrapText="1"/>
    </xf>
    <xf numFmtId="49" fontId="1" fillId="15" borderId="0" xfId="2" applyNumberFormat="1" applyFont="1" applyFill="1" applyBorder="1" applyAlignment="1" applyProtection="1">
      <alignment vertical="top" wrapText="1"/>
    </xf>
    <xf numFmtId="0" fontId="0" fillId="15" borderId="0" xfId="0" applyFill="1" applyAlignment="1">
      <alignment vertical="top" wrapText="1"/>
    </xf>
    <xf numFmtId="0" fontId="36" fillId="15" borderId="1" xfId="0" applyFont="1" applyFill="1" applyBorder="1" applyAlignment="1">
      <alignment horizontal="left" vertical="center"/>
    </xf>
    <xf numFmtId="0" fontId="36" fillId="15" borderId="53" xfId="0" applyFont="1" applyFill="1" applyBorder="1" applyAlignment="1">
      <alignment horizontal="left" vertical="center"/>
    </xf>
    <xf numFmtId="0" fontId="36" fillId="15" borderId="0" xfId="0" applyFont="1" applyFill="1" applyAlignment="1">
      <alignment horizontal="left" vertical="center" wrapText="1"/>
    </xf>
    <xf numFmtId="0" fontId="36" fillId="15" borderId="3" xfId="0" applyFont="1" applyFill="1" applyBorder="1" applyAlignment="1">
      <alignment horizontal="left" vertical="center" wrapText="1"/>
    </xf>
    <xf numFmtId="0" fontId="3" fillId="15" borderId="0" xfId="2" applyFont="1" applyFill="1" applyBorder="1" applyAlignment="1" applyProtection="1">
      <alignment horizontal="left" vertical="top" wrapText="1"/>
    </xf>
    <xf numFmtId="0" fontId="8" fillId="15" borderId="0" xfId="2" applyFont="1" applyFill="1" applyBorder="1" applyAlignment="1" applyProtection="1">
      <alignment horizontal="left" vertical="top" wrapText="1"/>
    </xf>
    <xf numFmtId="0" fontId="8" fillId="15" borderId="3" xfId="2" applyFont="1" applyFill="1" applyBorder="1" applyAlignment="1" applyProtection="1">
      <alignment horizontal="left" vertical="top" wrapText="1"/>
    </xf>
    <xf numFmtId="49" fontId="1" fillId="15" borderId="0" xfId="2" applyNumberFormat="1" applyFont="1" applyFill="1" applyBorder="1" applyAlignment="1" applyProtection="1">
      <alignment horizontal="left" vertical="top" wrapText="1"/>
    </xf>
    <xf numFmtId="49" fontId="8" fillId="15" borderId="0" xfId="2" applyNumberFormat="1" applyFont="1" applyFill="1" applyBorder="1" applyAlignment="1" applyProtection="1">
      <alignment horizontal="left" vertical="top" wrapText="1"/>
    </xf>
    <xf numFmtId="15" fontId="1" fillId="15" borderId="0" xfId="2" applyNumberFormat="1" applyFont="1" applyFill="1" applyBorder="1" applyAlignment="1" applyProtection="1">
      <alignment horizontal="left" vertical="top" wrapText="1"/>
    </xf>
    <xf numFmtId="15" fontId="1" fillId="15" borderId="3" xfId="2" applyNumberFormat="1" applyFont="1" applyFill="1" applyBorder="1" applyAlignment="1" applyProtection="1">
      <alignment horizontal="left" vertical="top" wrapText="1"/>
    </xf>
    <xf numFmtId="0" fontId="1" fillId="15" borderId="0" xfId="2" applyFont="1" applyFill="1" applyBorder="1" applyAlignment="1" applyProtection="1">
      <alignment horizontal="left" vertical="center" wrapText="1"/>
    </xf>
    <xf numFmtId="0" fontId="1" fillId="15" borderId="3" xfId="2" applyFont="1" applyFill="1" applyBorder="1" applyAlignment="1" applyProtection="1">
      <alignment horizontal="left" vertical="center" wrapText="1"/>
    </xf>
    <xf numFmtId="49" fontId="33" fillId="0" borderId="1" xfId="0" applyNumberFormat="1" applyFont="1" applyBorder="1" applyAlignment="1" applyProtection="1">
      <alignment horizontal="right" wrapText="1"/>
    </xf>
    <xf numFmtId="49" fontId="33" fillId="0" borderId="1" xfId="0" applyNumberFormat="1" applyFont="1" applyBorder="1" applyAlignment="1" applyProtection="1">
      <alignment horizontal="right"/>
    </xf>
    <xf numFmtId="0" fontId="34" fillId="0" borderId="1" xfId="0" applyFont="1" applyBorder="1" applyAlignment="1" applyProtection="1">
      <alignment horizontal="left" vertical="center" wrapText="1"/>
    </xf>
    <xf numFmtId="0" fontId="4" fillId="13" borderId="41" xfId="2" applyFont="1" applyFill="1" applyBorder="1" applyAlignment="1" applyProtection="1">
      <alignment horizontal="center" vertical="center" wrapText="1"/>
    </xf>
    <xf numFmtId="0" fontId="4" fillId="13" borderId="18" xfId="2" applyFont="1" applyFill="1" applyBorder="1" applyAlignment="1" applyProtection="1">
      <alignment horizontal="center" vertical="center"/>
    </xf>
    <xf numFmtId="0" fontId="4" fillId="13" borderId="19" xfId="2" applyFont="1" applyFill="1" applyBorder="1" applyAlignment="1" applyProtection="1">
      <alignment horizontal="center" vertical="center"/>
    </xf>
    <xf numFmtId="0" fontId="5" fillId="7" borderId="0" xfId="2" applyFont="1" applyFill="1" applyBorder="1" applyAlignment="1">
      <alignment vertical="top" wrapText="1"/>
    </xf>
    <xf numFmtId="0" fontId="5" fillId="7" borderId="3" xfId="2" applyFont="1" applyFill="1" applyBorder="1" applyAlignment="1">
      <alignment vertical="top" wrapText="1"/>
    </xf>
    <xf numFmtId="0" fontId="64" fillId="0" borderId="41" xfId="2" applyFont="1" applyFill="1" applyBorder="1" applyAlignment="1" applyProtection="1">
      <alignment horizontal="center" vertical="center" wrapText="1"/>
    </xf>
    <xf numFmtId="0" fontId="4" fillId="0" borderId="18" xfId="2" applyFont="1" applyFill="1" applyBorder="1" applyAlignment="1" applyProtection="1">
      <alignment horizontal="center" vertical="center" wrapText="1"/>
    </xf>
    <xf numFmtId="0" fontId="4" fillId="0" borderId="19" xfId="2" applyFont="1" applyFill="1" applyBorder="1" applyAlignment="1" applyProtection="1">
      <alignment horizontal="center" vertical="center" wrapText="1"/>
    </xf>
    <xf numFmtId="49" fontId="42" fillId="11" borderId="78" xfId="0" applyNumberFormat="1" applyFont="1" applyFill="1" applyBorder="1" applyAlignment="1">
      <alignment horizontal="center" vertical="center" wrapText="1"/>
    </xf>
    <xf numFmtId="0" fontId="42" fillId="11" borderId="79" xfId="0" applyNumberFormat="1" applyFont="1" applyFill="1" applyBorder="1" applyAlignment="1">
      <alignment horizontal="center" vertical="center" wrapText="1"/>
    </xf>
    <xf numFmtId="0" fontId="42" fillId="11" borderId="80" xfId="0" applyNumberFormat="1" applyFont="1" applyFill="1" applyBorder="1" applyAlignment="1">
      <alignment horizontal="center" vertical="center" wrapText="1"/>
    </xf>
    <xf numFmtId="0" fontId="35" fillId="2" borderId="65" xfId="0" applyFont="1" applyFill="1" applyBorder="1" applyAlignment="1" applyProtection="1">
      <alignment horizontal="center" vertical="center" wrapText="1"/>
    </xf>
    <xf numFmtId="0" fontId="35" fillId="2" borderId="69" xfId="0" applyFont="1" applyFill="1" applyBorder="1" applyAlignment="1" applyProtection="1">
      <alignment horizontal="center" vertical="center" wrapText="1"/>
    </xf>
    <xf numFmtId="0" fontId="35" fillId="2" borderId="70" xfId="0" applyFont="1" applyFill="1" applyBorder="1" applyAlignment="1" applyProtection="1">
      <alignment horizontal="center" vertical="center" wrapText="1"/>
    </xf>
    <xf numFmtId="0" fontId="1" fillId="3" borderId="23" xfId="0" applyFont="1" applyFill="1" applyBorder="1" applyAlignment="1" applyProtection="1">
      <alignment horizontal="center" vertical="center" wrapText="1"/>
      <protection locked="0"/>
    </xf>
    <xf numFmtId="0" fontId="1" fillId="3" borderId="24" xfId="0" applyFont="1" applyFill="1" applyBorder="1" applyAlignment="1" applyProtection="1">
      <alignment horizontal="center" vertical="center" wrapText="1"/>
      <protection locked="0"/>
    </xf>
    <xf numFmtId="0" fontId="1" fillId="3" borderId="72" xfId="0" applyFont="1" applyFill="1" applyBorder="1" applyAlignment="1" applyProtection="1">
      <alignment horizontal="center" vertical="center" wrapText="1"/>
      <protection locked="0"/>
    </xf>
    <xf numFmtId="49" fontId="38" fillId="12" borderId="78" xfId="0" applyNumberFormat="1" applyFont="1" applyFill="1" applyBorder="1" applyAlignment="1" applyProtection="1">
      <alignment horizontal="left" vertical="top" wrapText="1"/>
      <protection locked="0"/>
    </xf>
    <xf numFmtId="0" fontId="38" fillId="12" borderId="79" xfId="0" applyNumberFormat="1" applyFont="1" applyFill="1" applyBorder="1" applyAlignment="1" applyProtection="1">
      <alignment horizontal="left" vertical="top" wrapText="1"/>
      <protection locked="0"/>
    </xf>
    <xf numFmtId="0" fontId="38" fillId="12" borderId="80" xfId="0" applyNumberFormat="1" applyFont="1" applyFill="1" applyBorder="1" applyAlignment="1" applyProtection="1">
      <alignment horizontal="left" vertical="top" wrapText="1"/>
      <protection locked="0"/>
    </xf>
    <xf numFmtId="49" fontId="40" fillId="11" borderId="78" xfId="0" applyNumberFormat="1" applyFont="1" applyFill="1" applyBorder="1" applyAlignment="1">
      <alignment horizontal="center" vertical="center" wrapText="1"/>
    </xf>
    <xf numFmtId="0" fontId="40" fillId="11" borderId="79" xfId="0" applyNumberFormat="1" applyFont="1" applyFill="1" applyBorder="1" applyAlignment="1">
      <alignment horizontal="center" vertical="center" wrapText="1"/>
    </xf>
    <xf numFmtId="0" fontId="40" fillId="11" borderId="80" xfId="0" applyNumberFormat="1" applyFont="1" applyFill="1" applyBorder="1" applyAlignment="1">
      <alignment horizontal="center" vertical="center" wrapText="1"/>
    </xf>
    <xf numFmtId="49" fontId="41" fillId="11" borderId="78" xfId="0" applyNumberFormat="1" applyFont="1" applyFill="1" applyBorder="1" applyAlignment="1">
      <alignment horizontal="center" vertical="center"/>
    </xf>
    <xf numFmtId="0" fontId="41" fillId="11" borderId="79" xfId="0" applyNumberFormat="1" applyFont="1" applyFill="1" applyBorder="1" applyAlignment="1">
      <alignment horizontal="center" vertical="center"/>
    </xf>
    <xf numFmtId="0" fontId="41" fillId="11" borderId="80" xfId="0" applyNumberFormat="1" applyFont="1" applyFill="1" applyBorder="1" applyAlignment="1">
      <alignment horizontal="center" vertical="center"/>
    </xf>
    <xf numFmtId="49" fontId="39" fillId="10" borderId="76" xfId="0" applyNumberFormat="1" applyFont="1" applyFill="1" applyBorder="1" applyAlignment="1">
      <alignment horizontal="center" vertical="center" wrapText="1"/>
    </xf>
    <xf numFmtId="49" fontId="39" fillId="10" borderId="77" xfId="0" applyNumberFormat="1" applyFont="1" applyFill="1" applyBorder="1" applyAlignment="1">
      <alignment horizontal="center" vertical="center" wrapText="1"/>
    </xf>
    <xf numFmtId="0" fontId="16" fillId="2" borderId="26" xfId="2" applyFont="1" applyFill="1" applyBorder="1" applyAlignment="1" applyProtection="1">
      <alignment horizontal="center" vertical="center"/>
    </xf>
    <xf numFmtId="0" fontId="16" fillId="2" borderId="27" xfId="2" applyFont="1" applyFill="1" applyBorder="1" applyAlignment="1" applyProtection="1">
      <alignment horizontal="center" vertical="center"/>
    </xf>
    <xf numFmtId="0" fontId="16" fillId="2" borderId="61" xfId="2" applyFont="1" applyFill="1" applyBorder="1" applyAlignment="1" applyProtection="1">
      <alignment horizontal="center" vertical="center"/>
    </xf>
    <xf numFmtId="4" fontId="5" fillId="8" borderId="41" xfId="2" applyNumberFormat="1" applyFont="1" applyFill="1" applyBorder="1" applyAlignment="1" applyProtection="1">
      <alignment horizontal="center" vertical="center"/>
      <protection locked="0"/>
    </xf>
    <xf numFmtId="4" fontId="5" fillId="8" borderId="18" xfId="2" applyNumberFormat="1" applyFont="1" applyFill="1" applyBorder="1" applyAlignment="1" applyProtection="1">
      <alignment horizontal="center" vertical="center"/>
      <protection locked="0"/>
    </xf>
    <xf numFmtId="4" fontId="5" fillId="8" borderId="68" xfId="2" applyNumberFormat="1" applyFont="1" applyFill="1" applyBorder="1" applyAlignment="1" applyProtection="1">
      <alignment horizontal="center" vertical="center"/>
      <protection locked="0"/>
    </xf>
    <xf numFmtId="0" fontId="11" fillId="3" borderId="17" xfId="2" applyFont="1" applyFill="1" applyBorder="1" applyAlignment="1" applyProtection="1">
      <alignment horizontal="center" vertical="center" wrapText="1"/>
      <protection locked="0"/>
    </xf>
    <xf numFmtId="0" fontId="11" fillId="3" borderId="19" xfId="2" applyFont="1" applyFill="1" applyBorder="1" applyAlignment="1" applyProtection="1">
      <alignment horizontal="center" vertical="center" wrapText="1"/>
      <protection locked="0"/>
    </xf>
    <xf numFmtId="0" fontId="1" fillId="7" borderId="64" xfId="2" applyFont="1" applyFill="1" applyBorder="1" applyAlignment="1">
      <alignment horizontal="left" vertical="center" wrapText="1"/>
    </xf>
    <xf numFmtId="0" fontId="1" fillId="7" borderId="11" xfId="2" applyFont="1" applyFill="1" applyBorder="1" applyAlignment="1">
      <alignment horizontal="left" vertical="center" wrapText="1"/>
    </xf>
    <xf numFmtId="0" fontId="1" fillId="7" borderId="36" xfId="2" applyFont="1" applyFill="1" applyBorder="1" applyAlignment="1">
      <alignment vertical="center" wrapText="1"/>
    </xf>
    <xf numFmtId="0" fontId="0" fillId="7" borderId="64" xfId="0" applyFill="1" applyBorder="1" applyAlignment="1">
      <alignment vertical="center" wrapText="1"/>
    </xf>
    <xf numFmtId="0" fontId="0" fillId="7" borderId="11" xfId="0" applyFill="1" applyBorder="1" applyAlignment="1">
      <alignment vertical="center" wrapText="1"/>
    </xf>
    <xf numFmtId="0" fontId="1" fillId="7" borderId="36" xfId="2" applyFont="1" applyFill="1" applyBorder="1" applyAlignment="1">
      <alignment horizontal="left" vertical="center" wrapText="1"/>
    </xf>
    <xf numFmtId="0" fontId="2" fillId="0" borderId="20" xfId="2" applyFont="1" applyBorder="1" applyAlignment="1">
      <alignment horizontal="center" vertical="center" textRotation="90"/>
    </xf>
    <xf numFmtId="0" fontId="2" fillId="0" borderId="63" xfId="2" applyFont="1" applyBorder="1" applyAlignment="1">
      <alignment horizontal="center" vertical="center" textRotation="90"/>
    </xf>
    <xf numFmtId="0" fontId="2" fillId="0" borderId="62" xfId="2" applyFont="1" applyBorder="1" applyAlignment="1">
      <alignment horizontal="center" vertical="center" textRotation="90"/>
    </xf>
    <xf numFmtId="0" fontId="11" fillId="3" borderId="23" xfId="2" applyFont="1" applyFill="1" applyBorder="1" applyAlignment="1" applyProtection="1">
      <alignment horizontal="center" vertical="center" wrapText="1"/>
      <protection locked="0"/>
    </xf>
    <xf numFmtId="0" fontId="11" fillId="3" borderId="25" xfId="2" applyFont="1" applyFill="1" applyBorder="1" applyAlignment="1" applyProtection="1">
      <alignment horizontal="center" vertical="center" wrapText="1"/>
      <protection locked="0"/>
    </xf>
    <xf numFmtId="0" fontId="3" fillId="0" borderId="26" xfId="2" applyFont="1" applyBorder="1" applyAlignment="1" applyProtection="1">
      <alignment horizontal="left" vertical="center" wrapText="1"/>
    </xf>
    <xf numFmtId="0" fontId="3" fillId="0" borderId="28" xfId="2" applyFont="1" applyBorder="1" applyAlignment="1" applyProtection="1">
      <alignment horizontal="left" vertical="center" wrapText="1"/>
    </xf>
    <xf numFmtId="0" fontId="3" fillId="0" borderId="26" xfId="2" applyFont="1" applyBorder="1" applyAlignment="1" applyProtection="1">
      <alignment horizontal="center" vertical="center" wrapText="1"/>
    </xf>
    <xf numFmtId="0" fontId="3" fillId="0" borderId="28" xfId="2" applyFont="1" applyBorder="1" applyAlignment="1" applyProtection="1">
      <alignment horizontal="center" vertical="center" wrapText="1"/>
    </xf>
    <xf numFmtId="0" fontId="11" fillId="3" borderId="65" xfId="2" applyFont="1" applyFill="1" applyBorder="1" applyAlignment="1" applyProtection="1">
      <alignment horizontal="center" vertical="center" wrapText="1"/>
      <protection locked="0"/>
    </xf>
    <xf numFmtId="0" fontId="11" fillId="3" borderId="66" xfId="2" applyFont="1" applyFill="1" applyBorder="1" applyAlignment="1" applyProtection="1">
      <alignment horizontal="center" vertical="center" wrapText="1"/>
      <protection locked="0"/>
    </xf>
    <xf numFmtId="0" fontId="48" fillId="0" borderId="67" xfId="2" applyFont="1" applyBorder="1" applyAlignment="1">
      <alignment horizontal="center" vertical="center" wrapText="1"/>
    </xf>
    <xf numFmtId="0" fontId="3" fillId="3" borderId="55" xfId="2" applyFont="1" applyFill="1" applyBorder="1" applyAlignment="1" applyProtection="1">
      <alignment horizontal="center" vertical="center"/>
      <protection locked="0"/>
    </xf>
    <xf numFmtId="0" fontId="3" fillId="3" borderId="56" xfId="2" applyFont="1" applyFill="1" applyBorder="1" applyAlignment="1" applyProtection="1">
      <alignment horizontal="center" vertical="center"/>
      <protection locked="0"/>
    </xf>
    <xf numFmtId="0" fontId="3" fillId="3" borderId="57" xfId="2" applyFont="1" applyFill="1" applyBorder="1" applyAlignment="1" applyProtection="1">
      <alignment horizontal="center" vertical="center"/>
      <protection locked="0"/>
    </xf>
    <xf numFmtId="0" fontId="3" fillId="5" borderId="58" xfId="2" applyFont="1" applyFill="1" applyBorder="1" applyAlignment="1" applyProtection="1">
      <alignment horizontal="center" vertical="center"/>
      <protection locked="0"/>
    </xf>
    <xf numFmtId="0" fontId="3" fillId="5" borderId="59" xfId="2" applyFont="1" applyFill="1" applyBorder="1" applyAlignment="1" applyProtection="1">
      <alignment horizontal="center" vertical="center"/>
      <protection locked="0"/>
    </xf>
    <xf numFmtId="0" fontId="3" fillId="5" borderId="60" xfId="2" applyFont="1" applyFill="1" applyBorder="1" applyAlignment="1" applyProtection="1">
      <alignment horizontal="center" vertical="center"/>
      <protection locked="0"/>
    </xf>
    <xf numFmtId="0" fontId="14" fillId="0" borderId="26" xfId="2" applyFont="1" applyBorder="1" applyAlignment="1">
      <alignment horizontal="center" vertical="center" wrapText="1"/>
    </xf>
    <xf numFmtId="0" fontId="14" fillId="0" borderId="27" xfId="2" applyFont="1" applyBorder="1" applyAlignment="1">
      <alignment horizontal="center" vertical="center" wrapText="1"/>
    </xf>
    <xf numFmtId="0" fontId="14" fillId="0" borderId="61" xfId="2" applyFont="1" applyBorder="1" applyAlignment="1">
      <alignment horizontal="center" vertical="center" wrapText="1"/>
    </xf>
    <xf numFmtId="9" fontId="42" fillId="0" borderId="0" xfId="3" applyFont="1" applyFill="1" applyBorder="1" applyAlignment="1">
      <alignment horizontal="center" vertical="center" wrapText="1"/>
    </xf>
    <xf numFmtId="0" fontId="11" fillId="3" borderId="83" xfId="2" applyFont="1" applyFill="1" applyBorder="1" applyAlignment="1" applyProtection="1">
      <alignment horizontal="center" vertical="center" wrapText="1"/>
      <protection locked="0"/>
    </xf>
    <xf numFmtId="0" fontId="11" fillId="3" borderId="84" xfId="2" applyFont="1" applyFill="1" applyBorder="1" applyAlignment="1" applyProtection="1">
      <alignment horizontal="center" vertical="center" wrapText="1"/>
      <protection locked="0"/>
    </xf>
    <xf numFmtId="0" fontId="3" fillId="0" borderId="73" xfId="2" applyFont="1" applyBorder="1" applyAlignment="1" applyProtection="1">
      <alignment horizontal="left" vertical="center" wrapText="1"/>
    </xf>
    <xf numFmtId="0" fontId="16" fillId="2" borderId="73" xfId="2" applyFont="1" applyFill="1" applyBorder="1" applyAlignment="1" applyProtection="1">
      <alignment horizontal="center" vertical="center"/>
    </xf>
    <xf numFmtId="0" fontId="16" fillId="2" borderId="74" xfId="2" applyFont="1" applyFill="1" applyBorder="1" applyAlignment="1" applyProtection="1">
      <alignment horizontal="center" vertical="center"/>
    </xf>
    <xf numFmtId="0" fontId="16" fillId="2" borderId="75" xfId="2" applyFont="1" applyFill="1" applyBorder="1" applyAlignment="1" applyProtection="1">
      <alignment horizontal="center" vertical="center"/>
    </xf>
    <xf numFmtId="0" fontId="3" fillId="0" borderId="73" xfId="2" applyFont="1" applyBorder="1" applyAlignment="1" applyProtection="1">
      <alignment horizontal="center" vertical="center" wrapText="1"/>
    </xf>
    <xf numFmtId="0" fontId="1" fillId="3" borderId="55" xfId="2" applyFont="1" applyFill="1" applyBorder="1" applyAlignment="1" applyProtection="1">
      <alignment horizontal="center"/>
      <protection locked="0"/>
    </xf>
    <xf numFmtId="0" fontId="1" fillId="0" borderId="56" xfId="2" applyBorder="1" applyProtection="1">
      <protection locked="0"/>
    </xf>
    <xf numFmtId="0" fontId="1" fillId="0" borderId="57" xfId="2" applyBorder="1" applyProtection="1">
      <protection locked="0"/>
    </xf>
    <xf numFmtId="0" fontId="1" fillId="3" borderId="56" xfId="2" applyFill="1" applyBorder="1" applyAlignment="1" applyProtection="1">
      <alignment horizontal="center"/>
      <protection locked="0"/>
    </xf>
    <xf numFmtId="0" fontId="1" fillId="3" borderId="57" xfId="2" applyFill="1" applyBorder="1" applyAlignment="1" applyProtection="1">
      <alignment horizontal="center"/>
      <protection locked="0"/>
    </xf>
    <xf numFmtId="0" fontId="1" fillId="3" borderId="55" xfId="2" applyFill="1" applyBorder="1" applyAlignment="1" applyProtection="1">
      <alignment horizontal="center"/>
      <protection locked="0"/>
    </xf>
    <xf numFmtId="0" fontId="1" fillId="3" borderId="56" xfId="2" applyFont="1" applyFill="1" applyBorder="1" applyAlignment="1" applyProtection="1">
      <alignment horizontal="center"/>
      <protection locked="0"/>
    </xf>
    <xf numFmtId="0" fontId="1" fillId="3" borderId="57" xfId="2" applyFont="1" applyFill="1" applyBorder="1" applyAlignment="1" applyProtection="1">
      <alignment horizontal="center"/>
      <protection locked="0"/>
    </xf>
    <xf numFmtId="164" fontId="39" fillId="10" borderId="76" xfId="0" applyNumberFormat="1" applyFont="1" applyFill="1" applyBorder="1" applyAlignment="1">
      <alignment horizontal="center" vertical="center" wrapText="1"/>
    </xf>
    <xf numFmtId="164" fontId="39" fillId="10" borderId="77" xfId="0" applyNumberFormat="1" applyFont="1" applyFill="1" applyBorder="1" applyAlignment="1">
      <alignment horizontal="center" vertical="center" wrapText="1"/>
    </xf>
    <xf numFmtId="0" fontId="49" fillId="0" borderId="0" xfId="2" applyFont="1" applyBorder="1" applyAlignment="1">
      <alignment horizontal="center" vertical="center" wrapText="1"/>
    </xf>
    <xf numFmtId="0" fontId="5" fillId="0" borderId="67" xfId="2" applyFont="1" applyBorder="1" applyAlignment="1">
      <alignment horizontal="left" vertical="center" wrapText="1"/>
    </xf>
    <xf numFmtId="0" fontId="16" fillId="2" borderId="73" xfId="2" applyFont="1" applyFill="1" applyBorder="1" applyAlignment="1">
      <alignment horizontal="center" vertical="center" wrapText="1"/>
    </xf>
    <xf numFmtId="0" fontId="16" fillId="2" borderId="74" xfId="2" applyFont="1" applyFill="1" applyBorder="1" applyAlignment="1">
      <alignment horizontal="center" vertical="center" wrapText="1"/>
    </xf>
    <xf numFmtId="0" fontId="14" fillId="0" borderId="73" xfId="2" applyFont="1" applyBorder="1" applyAlignment="1">
      <alignment horizontal="center" vertical="center" wrapText="1"/>
    </xf>
    <xf numFmtId="0" fontId="14" fillId="0" borderId="74" xfId="2" applyFont="1" applyBorder="1" applyAlignment="1">
      <alignment horizontal="center" vertical="center" wrapText="1"/>
    </xf>
    <xf numFmtId="0" fontId="14" fillId="0" borderId="75" xfId="2" applyFont="1" applyBorder="1" applyAlignment="1">
      <alignment horizontal="center" vertical="center" wrapText="1"/>
    </xf>
    <xf numFmtId="0" fontId="3" fillId="0" borderId="0" xfId="2" applyFont="1" applyBorder="1" applyAlignment="1">
      <alignment horizontal="left" vertical="center" wrapText="1"/>
    </xf>
    <xf numFmtId="0" fontId="3" fillId="0" borderId="67" xfId="2" applyFont="1" applyBorder="1" applyAlignment="1">
      <alignment horizontal="left" vertical="center" wrapText="1"/>
    </xf>
    <xf numFmtId="0" fontId="16" fillId="2" borderId="26" xfId="2" applyFont="1" applyFill="1" applyBorder="1" applyAlignment="1">
      <alignment horizontal="center" vertical="center" wrapText="1"/>
    </xf>
    <xf numFmtId="0" fontId="16" fillId="2" borderId="27" xfId="2" applyFont="1" applyFill="1" applyBorder="1" applyAlignment="1">
      <alignment horizontal="center" vertical="center" wrapText="1"/>
    </xf>
    <xf numFmtId="0" fontId="14" fillId="3" borderId="73" xfId="2" applyFont="1" applyFill="1" applyBorder="1" applyAlignment="1">
      <alignment horizontal="center" vertical="center" wrapText="1"/>
    </xf>
    <xf numFmtId="0" fontId="14" fillId="3" borderId="74" xfId="2" applyFont="1" applyFill="1" applyBorder="1" applyAlignment="1">
      <alignment horizontal="center" vertical="center" wrapText="1"/>
    </xf>
    <xf numFmtId="0" fontId="14" fillId="3" borderId="75" xfId="2" applyFont="1" applyFill="1" applyBorder="1" applyAlignment="1">
      <alignment horizontal="center" vertical="center" wrapText="1"/>
    </xf>
    <xf numFmtId="0" fontId="5" fillId="0" borderId="0" xfId="2" applyFont="1" applyFill="1" applyBorder="1" applyAlignment="1">
      <alignment horizontal="left" vertical="center" wrapText="1"/>
    </xf>
  </cellXfs>
  <cellStyles count="94">
    <cellStyle name="Euro" xfId="1"/>
    <cellStyle name="Lien hypertexte" xfId="4" builtinId="8" hidden="1"/>
    <cellStyle name="Lien hypertexte" xfId="6" builtinId="8" hidden="1"/>
    <cellStyle name="Lien hypertexte" xfId="8" builtinId="8" hidden="1"/>
    <cellStyle name="Lien hypertexte" xfId="10" builtinId="8" hidden="1"/>
    <cellStyle name="Lien hypertexte" xfId="12" builtinId="8" hidden="1"/>
    <cellStyle name="Lien hypertexte" xfId="14" builtinId="8" hidden="1"/>
    <cellStyle name="Lien hypertexte" xfId="16" builtinId="8" hidden="1"/>
    <cellStyle name="Lien hypertexte" xfId="18" builtinId="8" hidden="1"/>
    <cellStyle name="Lien hypertexte" xfId="20" builtinId="8" hidden="1"/>
    <cellStyle name="Lien hypertexte" xfId="22" builtinId="8" hidden="1"/>
    <cellStyle name="Lien hypertexte" xfId="24" builtinId="8" hidden="1"/>
    <cellStyle name="Lien hypertexte" xfId="26" builtinId="8" hidden="1"/>
    <cellStyle name="Lien hypertexte" xfId="28" builtinId="8" hidden="1"/>
    <cellStyle name="Lien hypertexte" xfId="30" builtinId="8" hidden="1"/>
    <cellStyle name="Lien hypertexte" xfId="32" builtinId="8" hidden="1"/>
    <cellStyle name="Lien hypertexte" xfId="34" builtinId="8" hidden="1"/>
    <cellStyle name="Lien hypertexte" xfId="36" builtinId="8" hidden="1"/>
    <cellStyle name="Lien hypertexte" xfId="38" builtinId="8" hidden="1"/>
    <cellStyle name="Lien hypertexte" xfId="40" builtinId="8" hidden="1"/>
    <cellStyle name="Lien hypertexte" xfId="42" builtinId="8" hidden="1"/>
    <cellStyle name="Lien hypertexte" xfId="44" builtinId="8" hidden="1"/>
    <cellStyle name="Lien hypertexte" xfId="46" builtinId="8" hidden="1"/>
    <cellStyle name="Lien hypertexte" xfId="48" builtinId="8" hidden="1"/>
    <cellStyle name="Lien hypertexte" xfId="50" builtinId="8" hidden="1"/>
    <cellStyle name="Lien hypertexte" xfId="52" builtinId="8" hidden="1"/>
    <cellStyle name="Lien hypertexte" xfId="54" builtinId="8" hidden="1"/>
    <cellStyle name="Lien hypertexte" xfId="56" builtinId="8" hidden="1"/>
    <cellStyle name="Lien hypertexte" xfId="58" builtinId="8" hidden="1"/>
    <cellStyle name="Lien hypertexte" xfId="60" builtinId="8" hidden="1"/>
    <cellStyle name="Lien hypertexte" xfId="62" builtinId="8" hidden="1"/>
    <cellStyle name="Lien hypertexte" xfId="64" builtinId="8" hidden="1"/>
    <cellStyle name="Lien hypertexte" xfId="66" builtinId="8" hidden="1"/>
    <cellStyle name="Lien hypertexte" xfId="68" builtinId="8" hidden="1"/>
    <cellStyle name="Lien hypertexte" xfId="70" builtinId="8" hidden="1"/>
    <cellStyle name="Lien hypertexte" xfId="72" builtinId="8" hidden="1"/>
    <cellStyle name="Lien hypertexte" xfId="74" builtinId="8" hidden="1"/>
    <cellStyle name="Lien hypertexte" xfId="76" builtinId="8" hidden="1"/>
    <cellStyle name="Lien hypertexte" xfId="78" builtinId="8" hidden="1"/>
    <cellStyle name="Lien hypertexte" xfId="80" builtinId="8" hidden="1"/>
    <cellStyle name="Lien hypertexte" xfId="82" builtinId="8" hidden="1"/>
    <cellStyle name="Lien hypertexte" xfId="84" builtinId="8" hidden="1"/>
    <cellStyle name="Lien hypertexte" xfId="86" builtinId="8" hidden="1"/>
    <cellStyle name="Lien hypertexte" xfId="88" builtinId="8" hidden="1"/>
    <cellStyle name="Lien hypertexte" xfId="90" builtinId="8" hidden="1"/>
    <cellStyle name="Lien hypertexte visité" xfId="5" builtinId="9" hidden="1"/>
    <cellStyle name="Lien hypertexte visité" xfId="7" builtinId="9" hidden="1"/>
    <cellStyle name="Lien hypertexte visité" xfId="9" builtinId="9" hidden="1"/>
    <cellStyle name="Lien hypertexte visité" xfId="11" builtinId="9" hidden="1"/>
    <cellStyle name="Lien hypertexte visité" xfId="13" builtinId="9" hidden="1"/>
    <cellStyle name="Lien hypertexte visité" xfId="15" builtinId="9" hidden="1"/>
    <cellStyle name="Lien hypertexte visité" xfId="17" builtinId="9" hidden="1"/>
    <cellStyle name="Lien hypertexte visité" xfId="19" builtinId="9" hidden="1"/>
    <cellStyle name="Lien hypertexte visité" xfId="21" builtinId="9" hidden="1"/>
    <cellStyle name="Lien hypertexte visité" xfId="23" builtinId="9" hidden="1"/>
    <cellStyle name="Lien hypertexte visité" xfId="25" builtinId="9" hidden="1"/>
    <cellStyle name="Lien hypertexte visité" xfId="27" builtinId="9" hidden="1"/>
    <cellStyle name="Lien hypertexte visité" xfId="29" builtinId="9" hidden="1"/>
    <cellStyle name="Lien hypertexte visité" xfId="31" builtinId="9" hidden="1"/>
    <cellStyle name="Lien hypertexte visité" xfId="33" builtinId="9" hidden="1"/>
    <cellStyle name="Lien hypertexte visité" xfId="35" builtinId="9" hidden="1"/>
    <cellStyle name="Lien hypertexte visité" xfId="37" builtinId="9" hidden="1"/>
    <cellStyle name="Lien hypertexte visité" xfId="39" builtinId="9" hidden="1"/>
    <cellStyle name="Lien hypertexte visité" xfId="41" builtinId="9" hidden="1"/>
    <cellStyle name="Lien hypertexte visité" xfId="43" builtinId="9" hidden="1"/>
    <cellStyle name="Lien hypertexte visité" xfId="45" builtinId="9" hidden="1"/>
    <cellStyle name="Lien hypertexte visité" xfId="47" builtinId="9" hidden="1"/>
    <cellStyle name="Lien hypertexte visité" xfId="49" builtinId="9" hidden="1"/>
    <cellStyle name="Lien hypertexte visité" xfId="51" builtinId="9" hidden="1"/>
    <cellStyle name="Lien hypertexte visité" xfId="53" builtinId="9" hidden="1"/>
    <cellStyle name="Lien hypertexte visité" xfId="55" builtinId="9" hidden="1"/>
    <cellStyle name="Lien hypertexte visité" xfId="57" builtinId="9" hidden="1"/>
    <cellStyle name="Lien hypertexte visité" xfId="59" builtinId="9" hidden="1"/>
    <cellStyle name="Lien hypertexte visité" xfId="61" builtinId="9" hidden="1"/>
    <cellStyle name="Lien hypertexte visité" xfId="63" builtinId="9" hidden="1"/>
    <cellStyle name="Lien hypertexte visité" xfId="65" builtinId="9" hidden="1"/>
    <cellStyle name="Lien hypertexte visité" xfId="67" builtinId="9" hidden="1"/>
    <cellStyle name="Lien hypertexte visité" xfId="69" builtinId="9" hidden="1"/>
    <cellStyle name="Lien hypertexte visité" xfId="71" builtinId="9" hidden="1"/>
    <cellStyle name="Lien hypertexte visité" xfId="73" builtinId="9" hidden="1"/>
    <cellStyle name="Lien hypertexte visité" xfId="75" builtinId="9" hidden="1"/>
    <cellStyle name="Lien hypertexte visité" xfId="77" builtinId="9" hidden="1"/>
    <cellStyle name="Lien hypertexte visité" xfId="79" builtinId="9" hidden="1"/>
    <cellStyle name="Lien hypertexte visité" xfId="81" builtinId="9" hidden="1"/>
    <cellStyle name="Lien hypertexte visité" xfId="83" builtinId="9" hidden="1"/>
    <cellStyle name="Lien hypertexte visité" xfId="85" builtinId="9" hidden="1"/>
    <cellStyle name="Lien hypertexte visité" xfId="87" builtinId="9" hidden="1"/>
    <cellStyle name="Lien hypertexte visité" xfId="89" builtinId="9" hidden="1"/>
    <cellStyle name="Lien hypertexte visité" xfId="91" builtinId="9" hidden="1"/>
    <cellStyle name="Normal" xfId="0" builtinId="0"/>
    <cellStyle name="Normal 2" xfId="2"/>
    <cellStyle name="Normal 3" xfId="92"/>
    <cellStyle name="Pourcentage" xfId="93" builtinId="5"/>
    <cellStyle name="Pourcentage 2" xfId="3"/>
  </cellStyles>
  <dxfs count="179">
    <dxf>
      <font>
        <color rgb="FF006100"/>
      </font>
      <fill>
        <patternFill>
          <bgColor rgb="FFC6EFCE"/>
        </patternFill>
      </fill>
    </dxf>
    <dxf>
      <font>
        <b/>
        <i val="0"/>
        <color rgb="FFFF0000"/>
      </font>
      <fill>
        <patternFill>
          <bgColor rgb="FFFFFF00"/>
        </patternFill>
      </fill>
    </dxf>
    <dxf>
      <font>
        <color rgb="FF006100"/>
      </font>
      <fill>
        <patternFill>
          <bgColor rgb="FFC6EFCE"/>
        </patternFill>
      </fill>
    </dxf>
    <dxf>
      <font>
        <b/>
        <i val="0"/>
        <color rgb="FFFF0000"/>
      </font>
      <fill>
        <patternFill>
          <bgColor rgb="FFFFFF00"/>
        </patternFill>
      </fill>
    </dxf>
    <dxf>
      <font>
        <color rgb="FF006100"/>
      </font>
      <fill>
        <patternFill>
          <bgColor rgb="FFC6EFCE"/>
        </patternFill>
      </fill>
    </dxf>
    <dxf>
      <font>
        <b/>
        <i val="0"/>
        <color rgb="FFFF0000"/>
      </font>
      <fill>
        <patternFill>
          <bgColor rgb="FFFFFF00"/>
        </patternFill>
      </fill>
    </dxf>
    <dxf>
      <font>
        <color rgb="FF006100"/>
      </font>
      <fill>
        <patternFill>
          <bgColor rgb="FFC6EFCE"/>
        </patternFill>
      </fill>
    </dxf>
    <dxf>
      <font>
        <b/>
        <i val="0"/>
        <color rgb="FFFF0000"/>
      </font>
      <fill>
        <patternFill>
          <bgColor rgb="FFFFFF00"/>
        </patternFill>
      </fill>
    </dxf>
    <dxf>
      <font>
        <color rgb="FF006100"/>
      </font>
      <fill>
        <patternFill>
          <bgColor rgb="FFC6EFCE"/>
        </patternFill>
      </fill>
    </dxf>
    <dxf>
      <font>
        <b/>
        <i val="0"/>
        <color rgb="FFFF0000"/>
      </font>
      <fill>
        <patternFill>
          <bgColor rgb="FFFFFF00"/>
        </patternFill>
      </fill>
    </dxf>
    <dxf>
      <font>
        <color rgb="FF006100"/>
      </font>
      <fill>
        <patternFill>
          <bgColor rgb="FFC6EFCE"/>
        </patternFill>
      </fill>
    </dxf>
    <dxf>
      <font>
        <b/>
        <i val="0"/>
        <color rgb="FFFF0000"/>
      </font>
      <fill>
        <patternFill>
          <bgColor rgb="FFFFFF00"/>
        </patternFill>
      </fill>
    </dxf>
    <dxf>
      <font>
        <color rgb="FF006100"/>
      </font>
      <fill>
        <patternFill>
          <bgColor rgb="FFC6EFCE"/>
        </patternFill>
      </fill>
    </dxf>
    <dxf>
      <font>
        <b/>
        <i val="0"/>
        <color rgb="FFFF0000"/>
      </font>
      <fill>
        <patternFill>
          <bgColor rgb="FFFFFF00"/>
        </patternFill>
      </fill>
    </dxf>
    <dxf>
      <font>
        <color rgb="FF006100"/>
      </font>
      <fill>
        <patternFill>
          <bgColor rgb="FFC6EFCE"/>
        </patternFill>
      </fill>
    </dxf>
    <dxf>
      <font>
        <b/>
        <i val="0"/>
        <color rgb="FFFF0000"/>
      </font>
      <fill>
        <patternFill>
          <bgColor rgb="FFFFFF00"/>
        </patternFill>
      </fill>
    </dxf>
    <dxf>
      <font>
        <color rgb="FF006100"/>
      </font>
      <fill>
        <patternFill>
          <bgColor rgb="FFC6EFCE"/>
        </patternFill>
      </fill>
    </dxf>
    <dxf>
      <font>
        <b/>
        <i val="0"/>
        <color rgb="FFFF0000"/>
      </font>
      <fill>
        <patternFill>
          <bgColor rgb="FFFFFF00"/>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b/>
        <i val="0"/>
        <color rgb="FFFF0000"/>
      </font>
      <fill>
        <patternFill>
          <bgColor rgb="FFFFFF00"/>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b/>
        <i val="0"/>
        <color rgb="FFFF0000"/>
      </font>
      <fill>
        <patternFill>
          <bgColor rgb="FFFFFF00"/>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b/>
        <i val="0"/>
        <color rgb="FFFF0000"/>
      </font>
      <fill>
        <patternFill>
          <bgColor rgb="FFFFFF00"/>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b/>
        <i val="0"/>
        <color rgb="FFFF0000"/>
      </font>
      <fill>
        <patternFill>
          <bgColor rgb="FFFFFF00"/>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b/>
        <i val="0"/>
        <color rgb="FFFF0000"/>
      </font>
      <fill>
        <patternFill>
          <bgColor rgb="FFFFFF00"/>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b/>
        <i val="0"/>
        <color rgb="FFFF0000"/>
      </font>
      <fill>
        <patternFill>
          <bgColor rgb="FFFFFF00"/>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b/>
        <i val="0"/>
        <color rgb="FFFF0000"/>
      </font>
      <fill>
        <patternFill>
          <bgColor rgb="FFFFFF00"/>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b/>
        <i val="0"/>
        <color rgb="FFFF0000"/>
      </font>
      <fill>
        <patternFill>
          <bgColor rgb="FFFFFF00"/>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b/>
        <i val="0"/>
        <color rgb="FFFF0000"/>
      </font>
      <fill>
        <patternFill>
          <bgColor rgb="FFFFFF00"/>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b/>
        <i val="0"/>
        <color rgb="FFFF0000"/>
      </font>
      <fill>
        <patternFill>
          <bgColor rgb="FFFFFF00"/>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b/>
        <i val="0"/>
        <color rgb="FFFF0000"/>
      </font>
      <fill>
        <patternFill>
          <bgColor rgb="FFFFFF00"/>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b/>
        <i val="0"/>
        <color rgb="FFFF0000"/>
      </font>
      <fill>
        <patternFill>
          <bgColor rgb="FFFFFF00"/>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b/>
        <i val="0"/>
        <color rgb="FFFF0000"/>
      </font>
      <fill>
        <patternFill>
          <bgColor rgb="FFFFFF00"/>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b/>
        <i val="0"/>
        <color rgb="FFFF0000"/>
      </font>
      <fill>
        <patternFill>
          <bgColor rgb="FFFFFF00"/>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b/>
        <i val="0"/>
        <color rgb="FFFF0000"/>
      </font>
      <fill>
        <patternFill>
          <bgColor rgb="FFFFFF00"/>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b/>
        <i val="0"/>
        <color rgb="FFFF0000"/>
      </font>
      <fill>
        <patternFill>
          <bgColor rgb="FFFFFF00"/>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b/>
        <i val="0"/>
        <color rgb="FFFF0000"/>
      </font>
      <fill>
        <patternFill>
          <bgColor rgb="FFFFFF00"/>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b/>
        <i val="0"/>
        <color rgb="FFFF0000"/>
      </font>
      <fill>
        <patternFill>
          <bgColor rgb="FFFFFF00"/>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b/>
        <i val="0"/>
        <color rgb="FFFF0000"/>
      </font>
      <fill>
        <patternFill>
          <bgColor rgb="FFFFFF00"/>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b/>
        <i val="0"/>
        <color rgb="FFFF0000"/>
      </font>
      <fill>
        <patternFill>
          <bgColor rgb="FFFFFF0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b/>
        <i val="0"/>
        <color rgb="FFFF0000"/>
      </font>
      <fill>
        <patternFill>
          <bgColor rgb="FFFFFF00"/>
        </patternFill>
      </fill>
    </dxf>
    <dxf>
      <font>
        <color rgb="FF006100"/>
      </font>
      <fill>
        <patternFill>
          <bgColor rgb="FFC6EFCE"/>
        </patternFill>
      </fill>
    </dxf>
    <dxf>
      <font>
        <b/>
        <i val="0"/>
        <color rgb="FFFF0000"/>
      </font>
      <fill>
        <patternFill>
          <bgColor rgb="FFFFFF00"/>
        </patternFill>
      </fill>
    </dxf>
    <dxf>
      <font>
        <color rgb="FF006100"/>
      </font>
      <fill>
        <patternFill>
          <bgColor rgb="FFC6EFCE"/>
        </patternFill>
      </fill>
    </dxf>
    <dxf>
      <font>
        <b/>
        <i val="0"/>
        <color rgb="FFFF0000"/>
      </font>
      <fill>
        <patternFill>
          <bgColor rgb="FFFFFF00"/>
        </patternFill>
      </fill>
    </dxf>
    <dxf>
      <font>
        <color rgb="FF006100"/>
      </font>
      <fill>
        <patternFill>
          <bgColor rgb="FFC6EFCE"/>
        </patternFill>
      </fill>
    </dxf>
    <dxf>
      <font>
        <b/>
        <i val="0"/>
        <color rgb="FFFF0000"/>
      </font>
      <fill>
        <patternFill>
          <bgColor rgb="FFFFFF00"/>
        </patternFill>
      </fill>
    </dxf>
    <dxf>
      <font>
        <color rgb="FF006100"/>
      </font>
      <fill>
        <patternFill>
          <bgColor rgb="FFC6EFCE"/>
        </patternFill>
      </fill>
    </dxf>
    <dxf>
      <font>
        <b/>
        <i val="0"/>
        <color rgb="FFFF0000"/>
      </font>
      <fill>
        <patternFill>
          <bgColor rgb="FFFFFF00"/>
        </patternFill>
      </fill>
    </dxf>
    <dxf>
      <font>
        <color rgb="FF006100"/>
      </font>
      <fill>
        <patternFill>
          <bgColor rgb="FFC6EFCE"/>
        </patternFill>
      </fill>
    </dxf>
    <dxf>
      <font>
        <b/>
        <i val="0"/>
        <color rgb="FFFF0000"/>
      </font>
      <fill>
        <patternFill>
          <bgColor rgb="FFFFFF00"/>
        </patternFill>
      </fill>
    </dxf>
    <dxf>
      <font>
        <color rgb="FF006100"/>
      </font>
      <fill>
        <patternFill>
          <bgColor rgb="FFC6EFCE"/>
        </patternFill>
      </fill>
    </dxf>
    <dxf>
      <font>
        <b/>
        <i val="0"/>
        <color rgb="FFFF0000"/>
      </font>
      <fill>
        <patternFill>
          <bgColor rgb="FFFFFF00"/>
        </patternFill>
      </fill>
    </dxf>
    <dxf>
      <font>
        <color rgb="FF006100"/>
      </font>
      <fill>
        <patternFill>
          <bgColor rgb="FFC6EFCE"/>
        </patternFill>
      </fill>
    </dxf>
    <dxf>
      <font>
        <b/>
        <i val="0"/>
        <color rgb="FFFF0000"/>
      </font>
      <fill>
        <patternFill>
          <bgColor rgb="FFFFFF00"/>
        </patternFill>
      </fill>
    </dxf>
    <dxf>
      <font>
        <color rgb="FF006100"/>
      </font>
      <fill>
        <patternFill>
          <bgColor rgb="FFC6EFCE"/>
        </patternFill>
      </fill>
    </dxf>
    <dxf>
      <font>
        <b/>
        <i val="0"/>
        <color rgb="FFFF0000"/>
      </font>
      <fill>
        <patternFill>
          <bgColor rgb="FFFFFF00"/>
        </patternFill>
      </fill>
    </dxf>
    <dxf>
      <font>
        <color rgb="FF006100"/>
      </font>
      <fill>
        <patternFill>
          <bgColor rgb="FFC6EFCE"/>
        </patternFill>
      </fill>
    </dxf>
    <dxf>
      <font>
        <b/>
        <i val="0"/>
        <color rgb="FFFF0000"/>
      </font>
      <fill>
        <patternFill>
          <bgColor rgb="FFFFFF00"/>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ont>
        <b/>
        <i val="0"/>
        <color rgb="FFFF0000"/>
      </font>
      <fill>
        <patternFill>
          <bgColor rgb="FFFFFF00"/>
        </patternFill>
      </fill>
    </dxf>
    <dxf>
      <font>
        <color rgb="FF006100"/>
      </font>
      <fill>
        <patternFill>
          <bgColor rgb="FFC6EFCE"/>
        </patternFill>
      </fill>
    </dxf>
    <dxf>
      <fill>
        <patternFill>
          <bgColor rgb="FFCCFFFF"/>
        </patternFill>
      </fill>
    </dxf>
    <dxf>
      <font>
        <b/>
        <i val="0"/>
        <color rgb="FFFF0000"/>
      </font>
      <fill>
        <patternFill>
          <bgColor rgb="FFFFFF00"/>
        </patternFill>
      </fill>
    </dxf>
    <dxf>
      <font>
        <color rgb="FF006100"/>
      </font>
      <fill>
        <patternFill>
          <bgColor rgb="FFC6EFCE"/>
        </patternFill>
      </fill>
    </dxf>
  </dxfs>
  <tableStyles count="0" defaultTableStyle="TableStyleMedium2" defaultPivotStyle="PivotStyleMedium4"/>
  <colors>
    <mruColors>
      <color rgb="FFF2F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322539</xdr:colOff>
      <xdr:row>0</xdr:row>
      <xdr:rowOff>191508</xdr:rowOff>
    </xdr:from>
    <xdr:to>
      <xdr:col>3</xdr:col>
      <xdr:colOff>292301</xdr:colOff>
      <xdr:row>1</xdr:row>
      <xdr:rowOff>905852</xdr:rowOff>
    </xdr:to>
    <xdr:pic>
      <xdr:nvPicPr>
        <xdr:cNvPr id="2" name="Image 1" descr="Logo de l'institut pour la recherche en santé publique." title="Logo de l'IReSP"/>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22539" y="191508"/>
          <a:ext cx="2943175" cy="1339265"/>
        </a:xfrm>
        <a:prstGeom prst="rect">
          <a:avLst/>
        </a:prstGeom>
      </xdr:spPr>
    </xdr:pic>
    <xdr:clientData/>
  </xdr:twoCellAnchor>
  <xdr:twoCellAnchor editAs="oneCell">
    <xdr:from>
      <xdr:col>5</xdr:col>
      <xdr:colOff>701261</xdr:colOff>
      <xdr:row>0</xdr:row>
      <xdr:rowOff>612913</xdr:rowOff>
    </xdr:from>
    <xdr:to>
      <xdr:col>7</xdr:col>
      <xdr:colOff>623956</xdr:colOff>
      <xdr:row>1</xdr:row>
      <xdr:rowOff>728870</xdr:rowOff>
    </xdr:to>
    <xdr:pic>
      <xdr:nvPicPr>
        <xdr:cNvPr id="4" name="Image 3"/>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5284304" y="612913"/>
          <a:ext cx="1927087" cy="74543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C\Documents%20and%20Settings\chardons\Local%20Settings\Temp\annexe"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ICE"/>
      <sheetName val="Feuil2"/>
      <sheetName val="A - Equipe 1"/>
      <sheetName val="B - Equipe 2"/>
      <sheetName val="C - Equipe 3"/>
      <sheetName val="D - Equipe 4"/>
      <sheetName val="E - Equipe 5"/>
      <sheetName val="E - Répartition annuelle"/>
      <sheetName val="F - Fiche de synthèse"/>
      <sheetName val="Feuil1"/>
    </sheetNames>
    <sheetDataSet>
      <sheetData sheetId="0"/>
      <sheetData sheetId="1"/>
      <sheetData sheetId="2"/>
      <sheetData sheetId="3"/>
      <sheetData sheetId="4"/>
      <sheetData sheetId="5"/>
      <sheetData sheetId="6"/>
      <sheetData sheetId="7"/>
      <sheetData sheetId="8"/>
      <sheetData sheetId="9">
        <row r="3">
          <cell r="A3" t="str">
            <v>ANR</v>
          </cell>
        </row>
        <row r="4">
          <cell r="A4" t="str">
            <v>Assocations, Fondations</v>
          </cell>
        </row>
        <row r="5">
          <cell r="A5" t="str">
            <v>Etablissements publics nationaux</v>
          </cell>
        </row>
        <row r="6">
          <cell r="A6" t="str">
            <v>Commission Européenne</v>
          </cell>
        </row>
        <row r="7">
          <cell r="A7" t="str">
            <v>Collectivités Territoriales</v>
          </cell>
        </row>
        <row r="8">
          <cell r="A8" t="str">
            <v>Ministères</v>
          </cell>
        </row>
        <row r="12">
          <cell r="A12" t="str">
            <v>Acquis</v>
          </cell>
        </row>
        <row r="13">
          <cell r="A13" t="str">
            <v>En cours d'acquisition</v>
          </cell>
        </row>
        <row r="14">
          <cell r="A14" t="str">
            <v>En cours de négociation</v>
          </cell>
        </row>
      </sheetData>
    </sheetDataSet>
  </externalBook>
</externalLink>
</file>

<file path=xl/theme/theme1.xml><?xml version="1.0" encoding="utf-8"?>
<a:theme xmlns:a="http://schemas.openxmlformats.org/drawingml/2006/main" name="Thème IReSP">
  <a:themeElements>
    <a:clrScheme name="IReSP">
      <a:dk1>
        <a:sysClr val="windowText" lastClr="000000"/>
      </a:dk1>
      <a:lt1>
        <a:sysClr val="window" lastClr="FFFFFF"/>
      </a:lt1>
      <a:dk2>
        <a:srgbClr val="675052"/>
      </a:dk2>
      <a:lt2>
        <a:srgbClr val="E7E6E6"/>
      </a:lt2>
      <a:accent1>
        <a:srgbClr val="675052"/>
      </a:accent1>
      <a:accent2>
        <a:srgbClr val="EF7D00"/>
      </a:accent2>
      <a:accent3>
        <a:srgbClr val="B70E0C"/>
      </a:accent3>
      <a:accent4>
        <a:srgbClr val="88B327"/>
      </a:accent4>
      <a:accent5>
        <a:srgbClr val="239A91"/>
      </a:accent5>
      <a:accent6>
        <a:srgbClr val="000000"/>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明朝"/>
        <a:font script="Hang" typeface="맑은 고딕"/>
        <a:font script="Hans" typeface="等线"/>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5.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6.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printerSettings" Target="../printerSettings/printerSettings18.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comments" Target="../comments4.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 Id="rId4" Type="http://schemas.openxmlformats.org/officeDocument/2006/relationships/comments" Target="../comments5.xml"/></Relationships>
</file>

<file path=xl/worksheets/_rels/sheet8.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3.bin"/></Relationships>
</file>

<file path=xl/worksheets/_rels/sheet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I67"/>
  <sheetViews>
    <sheetView showGridLines="0" tabSelected="1" zoomScaleNormal="100" zoomScalePageLayoutView="125" workbookViewId="0">
      <selection activeCell="A3" sqref="A3:H3"/>
    </sheetView>
  </sheetViews>
  <sheetFormatPr baseColWidth="10" defaultColWidth="10.85546875" defaultRowHeight="14.25" x14ac:dyDescent="0.2"/>
  <cols>
    <col min="1" max="1" width="4.7109375" style="6" customWidth="1"/>
    <col min="2" max="2" width="21.85546875" style="7" customWidth="1"/>
    <col min="3" max="3" width="16" style="5" customWidth="1"/>
    <col min="4" max="4" width="10.42578125" style="5" customWidth="1"/>
    <col min="5" max="6" width="12.7109375" style="5" customWidth="1"/>
    <col min="7" max="7" width="16" style="5" customWidth="1"/>
    <col min="8" max="8" width="14.28515625" style="5" customWidth="1"/>
    <col min="9" max="9" width="80" style="3" customWidth="1"/>
    <col min="10" max="16384" width="10.85546875" style="5"/>
  </cols>
  <sheetData>
    <row r="1" spans="1:9" ht="49.5" customHeight="1" x14ac:dyDescent="0.25">
      <c r="A1"/>
      <c r="B1" s="1"/>
      <c r="C1" s="2"/>
      <c r="D1" s="2"/>
      <c r="E1" s="2"/>
      <c r="F1" s="2"/>
      <c r="G1" s="2"/>
      <c r="H1" s="2"/>
    </row>
    <row r="2" spans="1:9" ht="75" customHeight="1" x14ac:dyDescent="0.25">
      <c r="A2" s="313"/>
      <c r="B2" s="314"/>
      <c r="C2" s="314"/>
      <c r="D2" s="4"/>
      <c r="E2" s="2"/>
      <c r="F2" s="315"/>
      <c r="G2" s="315"/>
      <c r="H2" s="315"/>
    </row>
    <row r="3" spans="1:9" ht="69" customHeight="1" x14ac:dyDescent="0.2">
      <c r="A3" s="316" t="s">
        <v>218</v>
      </c>
      <c r="B3" s="317"/>
      <c r="C3" s="317"/>
      <c r="D3" s="317"/>
      <c r="E3" s="317"/>
      <c r="F3" s="317"/>
      <c r="G3" s="317"/>
      <c r="H3" s="318"/>
    </row>
    <row r="4" spans="1:9" ht="40.5" customHeight="1" x14ac:dyDescent="0.2">
      <c r="A4" s="321" t="s">
        <v>202</v>
      </c>
      <c r="B4" s="322"/>
      <c r="C4" s="322"/>
      <c r="D4" s="322"/>
      <c r="E4" s="322"/>
      <c r="F4" s="322"/>
      <c r="G4" s="322"/>
      <c r="H4" s="323"/>
    </row>
    <row r="5" spans="1:9" s="105" customFormat="1" ht="20.100000000000001" customHeight="1" x14ac:dyDescent="0.25">
      <c r="A5" s="290" t="s">
        <v>184</v>
      </c>
      <c r="B5" s="291"/>
      <c r="C5" s="291"/>
      <c r="D5" s="291"/>
      <c r="E5" s="291"/>
      <c r="F5" s="291"/>
      <c r="G5" s="291"/>
      <c r="H5" s="292"/>
      <c r="I5" s="104"/>
    </row>
    <row r="6" spans="1:9" s="105" customFormat="1" ht="42" customHeight="1" x14ac:dyDescent="0.25">
      <c r="A6" s="160" t="s">
        <v>111</v>
      </c>
      <c r="B6" s="276" t="s">
        <v>142</v>
      </c>
      <c r="C6" s="276"/>
      <c r="D6" s="276"/>
      <c r="E6" s="276"/>
      <c r="F6" s="276"/>
      <c r="G6" s="276"/>
      <c r="H6" s="277"/>
      <c r="I6" s="104"/>
    </row>
    <row r="7" spans="1:9" ht="30.6" customHeight="1" x14ac:dyDescent="0.2">
      <c r="A7" s="160" t="s">
        <v>112</v>
      </c>
      <c r="B7" s="319" t="s">
        <v>186</v>
      </c>
      <c r="C7" s="319"/>
      <c r="D7" s="319"/>
      <c r="E7" s="319"/>
      <c r="F7" s="319"/>
      <c r="G7" s="319"/>
      <c r="H7" s="320"/>
    </row>
    <row r="8" spans="1:9" ht="61.5" customHeight="1" x14ac:dyDescent="0.2">
      <c r="A8" s="160" t="s">
        <v>113</v>
      </c>
      <c r="B8" s="319" t="s">
        <v>185</v>
      </c>
      <c r="C8" s="319"/>
      <c r="D8" s="319"/>
      <c r="E8" s="319"/>
      <c r="F8" s="319"/>
      <c r="G8" s="319"/>
      <c r="H8" s="320"/>
    </row>
    <row r="9" spans="1:9" ht="69.95" customHeight="1" x14ac:dyDescent="0.2">
      <c r="A9" s="160" t="s">
        <v>114</v>
      </c>
      <c r="B9" s="276" t="s">
        <v>194</v>
      </c>
      <c r="C9" s="276"/>
      <c r="D9" s="276"/>
      <c r="E9" s="276"/>
      <c r="F9" s="276"/>
      <c r="G9" s="276"/>
      <c r="H9" s="277"/>
    </row>
    <row r="10" spans="1:9" ht="50.1" customHeight="1" x14ac:dyDescent="0.2">
      <c r="A10" s="160" t="s">
        <v>115</v>
      </c>
      <c r="B10" s="319" t="s">
        <v>195</v>
      </c>
      <c r="C10" s="319"/>
      <c r="D10" s="319"/>
      <c r="E10" s="319"/>
      <c r="F10" s="319"/>
      <c r="G10" s="319"/>
      <c r="H10" s="320"/>
    </row>
    <row r="11" spans="1:9" ht="50.1" customHeight="1" x14ac:dyDescent="0.2">
      <c r="A11" s="160" t="s">
        <v>116</v>
      </c>
      <c r="B11" s="276" t="s">
        <v>135</v>
      </c>
      <c r="C11" s="276"/>
      <c r="D11" s="276"/>
      <c r="E11" s="276"/>
      <c r="F11" s="276"/>
      <c r="G11" s="276"/>
      <c r="H11" s="277"/>
    </row>
    <row r="12" spans="1:9" ht="33.950000000000003" customHeight="1" x14ac:dyDescent="0.2">
      <c r="A12" s="160" t="s">
        <v>117</v>
      </c>
      <c r="B12" s="276" t="s">
        <v>137</v>
      </c>
      <c r="C12" s="276"/>
      <c r="D12" s="276"/>
      <c r="E12" s="276"/>
      <c r="F12" s="276"/>
      <c r="G12" s="276"/>
      <c r="H12" s="277"/>
    </row>
    <row r="13" spans="1:9" ht="36.6" customHeight="1" x14ac:dyDescent="0.2">
      <c r="A13" s="160" t="s">
        <v>136</v>
      </c>
      <c r="B13" s="276" t="s">
        <v>187</v>
      </c>
      <c r="C13" s="276"/>
      <c r="D13" s="276"/>
      <c r="E13" s="276"/>
      <c r="F13" s="276"/>
      <c r="G13" s="276"/>
      <c r="H13" s="277"/>
    </row>
    <row r="14" spans="1:9" ht="49.5" customHeight="1" x14ac:dyDescent="0.2">
      <c r="A14" s="160" t="s">
        <v>203</v>
      </c>
      <c r="B14" s="274" t="s">
        <v>226</v>
      </c>
      <c r="C14" s="274"/>
      <c r="D14" s="274"/>
      <c r="E14" s="274"/>
      <c r="F14" s="274"/>
      <c r="G14" s="274"/>
      <c r="H14" s="275"/>
    </row>
    <row r="15" spans="1:9" ht="20.100000000000001" customHeight="1" x14ac:dyDescent="0.2">
      <c r="A15" s="290" t="s">
        <v>120</v>
      </c>
      <c r="B15" s="291"/>
      <c r="C15" s="291"/>
      <c r="D15" s="291"/>
      <c r="E15" s="291"/>
      <c r="F15" s="291"/>
      <c r="G15" s="291"/>
      <c r="H15" s="292"/>
    </row>
    <row r="16" spans="1:9" ht="20.100000000000001" customHeight="1" x14ac:dyDescent="0.2">
      <c r="A16" s="287" t="s">
        <v>119</v>
      </c>
      <c r="B16" s="288"/>
      <c r="C16" s="288"/>
      <c r="D16" s="288"/>
      <c r="E16" s="288"/>
      <c r="F16" s="288"/>
      <c r="G16" s="288"/>
      <c r="H16" s="289"/>
    </row>
    <row r="17" spans="1:8" ht="20.100000000000001" customHeight="1" x14ac:dyDescent="0.2">
      <c r="A17" s="285" t="s">
        <v>138</v>
      </c>
      <c r="B17" s="285"/>
      <c r="C17" s="285"/>
      <c r="D17" s="285"/>
      <c r="E17" s="285"/>
      <c r="F17" s="285"/>
      <c r="G17" s="285"/>
      <c r="H17" s="286"/>
    </row>
    <row r="18" spans="1:8" ht="33.6" customHeight="1" x14ac:dyDescent="0.2">
      <c r="A18" s="161">
        <v>1</v>
      </c>
      <c r="B18" s="281" t="s">
        <v>140</v>
      </c>
      <c r="C18" s="281"/>
      <c r="D18" s="281"/>
      <c r="E18" s="281"/>
      <c r="F18" s="281"/>
      <c r="G18" s="281"/>
      <c r="H18" s="282"/>
    </row>
    <row r="19" spans="1:8" ht="31.5" customHeight="1" x14ac:dyDescent="0.2">
      <c r="A19" s="161">
        <v>2</v>
      </c>
      <c r="B19" s="281" t="s">
        <v>200</v>
      </c>
      <c r="C19" s="281"/>
      <c r="D19" s="281"/>
      <c r="E19" s="281"/>
      <c r="F19" s="281"/>
      <c r="G19" s="281"/>
      <c r="H19" s="282"/>
    </row>
    <row r="20" spans="1:8" ht="47.1" customHeight="1" x14ac:dyDescent="0.2">
      <c r="A20" s="161">
        <v>3</v>
      </c>
      <c r="B20" s="281" t="s">
        <v>196</v>
      </c>
      <c r="C20" s="281"/>
      <c r="D20" s="281"/>
      <c r="E20" s="281"/>
      <c r="F20" s="281"/>
      <c r="G20" s="281"/>
      <c r="H20" s="282"/>
    </row>
    <row r="21" spans="1:8" ht="144.75" customHeight="1" x14ac:dyDescent="0.2">
      <c r="A21" s="161">
        <v>4</v>
      </c>
      <c r="B21" s="281" t="s">
        <v>197</v>
      </c>
      <c r="C21" s="281"/>
      <c r="D21" s="281"/>
      <c r="E21" s="281"/>
      <c r="F21" s="281"/>
      <c r="G21" s="281"/>
      <c r="H21" s="282"/>
    </row>
    <row r="22" spans="1:8" ht="33.75" customHeight="1" x14ac:dyDescent="0.2">
      <c r="A22" s="161">
        <v>5</v>
      </c>
      <c r="B22" s="281" t="s">
        <v>139</v>
      </c>
      <c r="C22" s="281"/>
      <c r="D22" s="281"/>
      <c r="E22" s="281"/>
      <c r="F22" s="281"/>
      <c r="G22" s="281"/>
      <c r="H22" s="282"/>
    </row>
    <row r="23" spans="1:8" ht="60" customHeight="1" x14ac:dyDescent="0.2">
      <c r="A23" s="161">
        <v>6</v>
      </c>
      <c r="B23" s="283" t="s">
        <v>204</v>
      </c>
      <c r="C23" s="283"/>
      <c r="D23" s="283"/>
      <c r="E23" s="283"/>
      <c r="F23" s="283"/>
      <c r="G23" s="283"/>
      <c r="H23" s="284"/>
    </row>
    <row r="24" spans="1:8" ht="33.6" customHeight="1" x14ac:dyDescent="0.2">
      <c r="A24" s="197">
        <v>7</v>
      </c>
      <c r="B24" s="281" t="s">
        <v>188</v>
      </c>
      <c r="C24" s="281"/>
      <c r="D24" s="281"/>
      <c r="E24" s="281"/>
      <c r="F24" s="281"/>
      <c r="G24" s="281"/>
      <c r="H24" s="282"/>
    </row>
    <row r="25" spans="1:8" ht="47.45" customHeight="1" x14ac:dyDescent="0.2">
      <c r="A25" s="197">
        <v>8</v>
      </c>
      <c r="B25" s="281" t="s">
        <v>191</v>
      </c>
      <c r="C25" s="281"/>
      <c r="D25" s="281"/>
      <c r="E25" s="281"/>
      <c r="F25" s="281"/>
      <c r="G25" s="281"/>
      <c r="H25" s="282"/>
    </row>
    <row r="26" spans="1:8" ht="27.95" customHeight="1" x14ac:dyDescent="0.2">
      <c r="A26" s="162" t="s">
        <v>37</v>
      </c>
      <c r="B26" s="163" t="s">
        <v>38</v>
      </c>
      <c r="C26" s="164"/>
      <c r="D26" s="164"/>
      <c r="E26" s="164"/>
      <c r="F26" s="164"/>
      <c r="G26" s="164"/>
      <c r="H26" s="165"/>
    </row>
    <row r="27" spans="1:8" ht="50.1" customHeight="1" x14ac:dyDescent="0.2">
      <c r="A27" s="295" t="s">
        <v>144</v>
      </c>
      <c r="B27" s="296"/>
      <c r="C27" s="296"/>
      <c r="D27" s="296"/>
      <c r="E27" s="296"/>
      <c r="F27" s="296"/>
      <c r="G27" s="296"/>
      <c r="H27" s="297"/>
    </row>
    <row r="28" spans="1:8" ht="18.95" customHeight="1" x14ac:dyDescent="0.2">
      <c r="A28" s="198" t="s">
        <v>145</v>
      </c>
      <c r="B28" s="163" t="s">
        <v>164</v>
      </c>
      <c r="C28" s="166"/>
      <c r="D28" s="166"/>
      <c r="E28" s="166"/>
      <c r="F28" s="166"/>
      <c r="G28" s="166"/>
      <c r="H28" s="167"/>
    </row>
    <row r="29" spans="1:8" ht="30.95" customHeight="1" x14ac:dyDescent="0.2">
      <c r="A29" s="168"/>
      <c r="B29" s="169" t="s">
        <v>73</v>
      </c>
      <c r="C29" s="170"/>
      <c r="D29" s="170"/>
      <c r="E29" s="170"/>
      <c r="F29" s="170"/>
      <c r="G29" s="170"/>
      <c r="H29" s="171"/>
    </row>
    <row r="30" spans="1:8" ht="36.6" customHeight="1" x14ac:dyDescent="0.2">
      <c r="A30" s="172"/>
      <c r="B30" s="173" t="s">
        <v>121</v>
      </c>
      <c r="C30" s="174"/>
      <c r="D30" s="174"/>
      <c r="E30" s="279" t="s">
        <v>78</v>
      </c>
      <c r="F30" s="293"/>
      <c r="G30" s="293"/>
      <c r="H30" s="294"/>
    </row>
    <row r="31" spans="1:8" ht="41.45" customHeight="1" x14ac:dyDescent="0.2">
      <c r="A31" s="175"/>
      <c r="B31" s="173" t="s">
        <v>1</v>
      </c>
      <c r="C31" s="174"/>
      <c r="D31" s="174"/>
      <c r="E31" s="279" t="s">
        <v>75</v>
      </c>
      <c r="F31" s="293"/>
      <c r="G31" s="293"/>
      <c r="H31" s="294"/>
    </row>
    <row r="32" spans="1:8" ht="31.5" customHeight="1" x14ac:dyDescent="0.2">
      <c r="A32" s="168"/>
      <c r="B32" s="169" t="s">
        <v>74</v>
      </c>
      <c r="C32" s="170"/>
      <c r="D32" s="170"/>
      <c r="E32" s="170"/>
      <c r="F32" s="170"/>
      <c r="G32" s="170"/>
      <c r="H32" s="171"/>
    </row>
    <row r="33" spans="1:8" ht="35.1" customHeight="1" x14ac:dyDescent="0.2">
      <c r="A33" s="172"/>
      <c r="B33" s="298" t="s">
        <v>122</v>
      </c>
      <c r="C33" s="299"/>
      <c r="D33" s="174"/>
      <c r="E33" s="279" t="s">
        <v>70</v>
      </c>
      <c r="F33" s="293"/>
      <c r="G33" s="293"/>
      <c r="H33" s="294"/>
    </row>
    <row r="34" spans="1:8" ht="35.450000000000003" customHeight="1" x14ac:dyDescent="0.2">
      <c r="A34" s="175"/>
      <c r="B34" s="173" t="s">
        <v>123</v>
      </c>
      <c r="C34" s="174"/>
      <c r="D34" s="174"/>
      <c r="E34" s="279" t="s">
        <v>71</v>
      </c>
      <c r="F34" s="293"/>
      <c r="G34" s="293"/>
      <c r="H34" s="294"/>
    </row>
    <row r="35" spans="1:8" ht="27" customHeight="1" x14ac:dyDescent="0.2">
      <c r="A35" s="199" t="s">
        <v>146</v>
      </c>
      <c r="B35" s="177" t="s">
        <v>77</v>
      </c>
      <c r="C35" s="178"/>
      <c r="D35" s="179"/>
      <c r="E35" s="179"/>
      <c r="F35" s="180"/>
      <c r="G35" s="180"/>
      <c r="H35" s="181"/>
    </row>
    <row r="36" spans="1:8" ht="32.1" customHeight="1" x14ac:dyDescent="0.2">
      <c r="A36" s="168"/>
      <c r="B36" s="169" t="s">
        <v>73</v>
      </c>
      <c r="C36" s="170"/>
      <c r="D36" s="170"/>
      <c r="E36" s="170"/>
      <c r="F36" s="170"/>
      <c r="G36" s="170"/>
      <c r="H36" s="171"/>
    </row>
    <row r="37" spans="1:8" ht="33.6" customHeight="1" x14ac:dyDescent="0.2">
      <c r="A37" s="168"/>
      <c r="B37" s="307" t="s">
        <v>0</v>
      </c>
      <c r="C37" s="308"/>
      <c r="D37" s="308"/>
      <c r="E37" s="304" t="s">
        <v>69</v>
      </c>
      <c r="F37" s="293"/>
      <c r="G37" s="293"/>
      <c r="H37" s="294"/>
    </row>
    <row r="38" spans="1:8" ht="39" customHeight="1" x14ac:dyDescent="0.2">
      <c r="A38" s="172"/>
      <c r="B38" s="307" t="s">
        <v>124</v>
      </c>
      <c r="C38" s="308"/>
      <c r="D38" s="308"/>
      <c r="E38" s="309" t="s">
        <v>125</v>
      </c>
      <c r="F38" s="309"/>
      <c r="G38" s="309"/>
      <c r="H38" s="310"/>
    </row>
    <row r="39" spans="1:8" ht="25.5" customHeight="1" x14ac:dyDescent="0.2">
      <c r="A39" s="168"/>
      <c r="B39" s="169" t="s">
        <v>74</v>
      </c>
      <c r="C39" s="170"/>
      <c r="D39" s="170"/>
      <c r="E39" s="170"/>
      <c r="F39" s="170"/>
      <c r="G39" s="170"/>
      <c r="H39" s="171"/>
    </row>
    <row r="40" spans="1:8" ht="100.5" customHeight="1" x14ac:dyDescent="0.2">
      <c r="A40" s="182"/>
      <c r="B40" s="173" t="s">
        <v>126</v>
      </c>
      <c r="C40" s="173"/>
      <c r="D40" s="166"/>
      <c r="E40" s="279" t="s">
        <v>127</v>
      </c>
      <c r="F40" s="293"/>
      <c r="G40" s="293"/>
      <c r="H40" s="294"/>
    </row>
    <row r="41" spans="1:8" ht="33.6" customHeight="1" x14ac:dyDescent="0.2">
      <c r="A41" s="182"/>
      <c r="B41" s="173" t="s">
        <v>128</v>
      </c>
      <c r="C41" s="174"/>
      <c r="D41" s="166"/>
      <c r="E41" s="279" t="s">
        <v>72</v>
      </c>
      <c r="F41" s="293"/>
      <c r="G41" s="293"/>
      <c r="H41" s="294"/>
    </row>
    <row r="42" spans="1:8" ht="35.450000000000003" customHeight="1" x14ac:dyDescent="0.2">
      <c r="A42" s="199" t="s">
        <v>147</v>
      </c>
      <c r="B42" s="163" t="s">
        <v>62</v>
      </c>
      <c r="C42" s="183"/>
      <c r="D42" s="183"/>
      <c r="E42" s="184"/>
      <c r="F42" s="184"/>
      <c r="G42" s="184"/>
      <c r="H42" s="185"/>
    </row>
    <row r="43" spans="1:8" ht="36.6" customHeight="1" x14ac:dyDescent="0.2">
      <c r="A43" s="278" t="s">
        <v>118</v>
      </c>
      <c r="B43" s="279"/>
      <c r="C43" s="279"/>
      <c r="D43" s="279"/>
      <c r="E43" s="279"/>
      <c r="F43" s="279"/>
      <c r="G43" s="279"/>
      <c r="H43" s="280"/>
    </row>
    <row r="44" spans="1:8" ht="34.5" customHeight="1" x14ac:dyDescent="0.2">
      <c r="A44" s="199" t="s">
        <v>148</v>
      </c>
      <c r="B44" s="163" t="s">
        <v>129</v>
      </c>
      <c r="C44" s="183"/>
      <c r="D44" s="183"/>
      <c r="E44" s="184"/>
      <c r="F44" s="184"/>
      <c r="G44" s="184"/>
      <c r="H44" s="185"/>
    </row>
    <row r="45" spans="1:8" ht="127.5" customHeight="1" x14ac:dyDescent="0.2">
      <c r="A45" s="278" t="s">
        <v>141</v>
      </c>
      <c r="B45" s="279"/>
      <c r="C45" s="279"/>
      <c r="D45" s="279"/>
      <c r="E45" s="279"/>
      <c r="F45" s="279"/>
      <c r="G45" s="279"/>
      <c r="H45" s="280"/>
    </row>
    <row r="46" spans="1:8" ht="30.6" customHeight="1" x14ac:dyDescent="0.2">
      <c r="A46" s="199" t="s">
        <v>149</v>
      </c>
      <c r="B46" s="163" t="s">
        <v>10</v>
      </c>
      <c r="C46" s="183"/>
      <c r="D46" s="183"/>
      <c r="E46" s="184"/>
      <c r="F46" s="184"/>
      <c r="G46" s="184"/>
      <c r="H46" s="185"/>
    </row>
    <row r="47" spans="1:8" ht="36.950000000000003" customHeight="1" x14ac:dyDescent="0.2">
      <c r="A47" s="278" t="s">
        <v>76</v>
      </c>
      <c r="B47" s="279"/>
      <c r="C47" s="279"/>
      <c r="D47" s="279"/>
      <c r="E47" s="279"/>
      <c r="F47" s="279"/>
      <c r="G47" s="279"/>
      <c r="H47" s="280"/>
    </row>
    <row r="48" spans="1:8" ht="34.5" customHeight="1" x14ac:dyDescent="0.2">
      <c r="A48" s="186" t="s">
        <v>150</v>
      </c>
      <c r="B48" s="163" t="s">
        <v>130</v>
      </c>
      <c r="C48" s="187"/>
      <c r="D48" s="188"/>
      <c r="E48" s="188"/>
      <c r="F48" s="188"/>
      <c r="G48" s="188"/>
      <c r="H48" s="189"/>
    </row>
    <row r="49" spans="1:8" ht="128.44999999999999" customHeight="1" x14ac:dyDescent="0.2">
      <c r="A49" s="278" t="s">
        <v>189</v>
      </c>
      <c r="B49" s="279"/>
      <c r="C49" s="279"/>
      <c r="D49" s="279"/>
      <c r="E49" s="279"/>
      <c r="F49" s="279"/>
      <c r="G49" s="279"/>
      <c r="H49" s="280"/>
    </row>
    <row r="50" spans="1:8" ht="34.5" customHeight="1" x14ac:dyDescent="0.2">
      <c r="A50" s="199" t="s">
        <v>39</v>
      </c>
      <c r="B50" s="163" t="s">
        <v>41</v>
      </c>
      <c r="C50" s="190"/>
      <c r="D50" s="190"/>
      <c r="E50" s="188"/>
      <c r="F50" s="188"/>
      <c r="G50" s="188"/>
      <c r="H50" s="189"/>
    </row>
    <row r="51" spans="1:8" ht="218.85" customHeight="1" x14ac:dyDescent="0.2">
      <c r="A51" s="278" t="s">
        <v>198</v>
      </c>
      <c r="B51" s="279"/>
      <c r="C51" s="279"/>
      <c r="D51" s="279"/>
      <c r="E51" s="279"/>
      <c r="F51" s="279"/>
      <c r="G51" s="279"/>
      <c r="H51" s="280"/>
    </row>
    <row r="52" spans="1:8" ht="26.1" customHeight="1" x14ac:dyDescent="0.2">
      <c r="A52" s="199" t="s">
        <v>61</v>
      </c>
      <c r="B52" s="163" t="s">
        <v>64</v>
      </c>
      <c r="C52" s="188"/>
      <c r="D52" s="188"/>
      <c r="E52" s="188"/>
      <c r="F52" s="188"/>
      <c r="G52" s="188"/>
      <c r="H52" s="189"/>
    </row>
    <row r="53" spans="1:8" ht="98.45" customHeight="1" x14ac:dyDescent="0.2">
      <c r="A53" s="278" t="s">
        <v>199</v>
      </c>
      <c r="B53" s="279"/>
      <c r="C53" s="279"/>
      <c r="D53" s="279"/>
      <c r="E53" s="279"/>
      <c r="F53" s="279"/>
      <c r="G53" s="279"/>
      <c r="H53" s="280"/>
    </row>
    <row r="54" spans="1:8" ht="32.1" customHeight="1" x14ac:dyDescent="0.2">
      <c r="A54" s="199" t="s">
        <v>63</v>
      </c>
      <c r="B54" s="163" t="s">
        <v>80</v>
      </c>
      <c r="C54" s="191"/>
      <c r="D54" s="190"/>
      <c r="E54" s="311"/>
      <c r="F54" s="311"/>
      <c r="G54" s="311"/>
      <c r="H54" s="312"/>
    </row>
    <row r="55" spans="1:8" ht="107.45" customHeight="1" x14ac:dyDescent="0.2">
      <c r="A55" s="278" t="s">
        <v>201</v>
      </c>
      <c r="B55" s="279"/>
      <c r="C55" s="279"/>
      <c r="D55" s="279"/>
      <c r="E55" s="279"/>
      <c r="F55" s="279"/>
      <c r="G55" s="279"/>
      <c r="H55" s="280"/>
    </row>
    <row r="56" spans="1:8" ht="25.5" customHeight="1" x14ac:dyDescent="0.2">
      <c r="A56" s="186" t="s">
        <v>151</v>
      </c>
      <c r="B56" s="192" t="s">
        <v>143</v>
      </c>
      <c r="C56" s="188"/>
      <c r="D56" s="188"/>
      <c r="E56" s="188"/>
      <c r="F56" s="188"/>
      <c r="G56" s="188"/>
      <c r="H56" s="189"/>
    </row>
    <row r="57" spans="1:8" ht="66.95" customHeight="1" x14ac:dyDescent="0.2">
      <c r="A57" s="278" t="s">
        <v>205</v>
      </c>
      <c r="B57" s="305"/>
      <c r="C57" s="305"/>
      <c r="D57" s="305"/>
      <c r="E57" s="305"/>
      <c r="F57" s="305"/>
      <c r="G57" s="305"/>
      <c r="H57" s="306"/>
    </row>
    <row r="58" spans="1:8" ht="26.1" customHeight="1" x14ac:dyDescent="0.2">
      <c r="A58" s="176" t="s">
        <v>152</v>
      </c>
      <c r="B58" s="193" t="s">
        <v>42</v>
      </c>
      <c r="C58" s="187"/>
      <c r="D58" s="187"/>
      <c r="E58" s="188"/>
      <c r="F58" s="188"/>
      <c r="G58" s="188"/>
      <c r="H58" s="189"/>
    </row>
    <row r="59" spans="1:8" ht="36.950000000000003" customHeight="1" x14ac:dyDescent="0.2">
      <c r="A59" s="278" t="s">
        <v>131</v>
      </c>
      <c r="B59" s="279"/>
      <c r="C59" s="279"/>
      <c r="D59" s="279"/>
      <c r="E59" s="279"/>
      <c r="F59" s="279"/>
      <c r="G59" s="279"/>
      <c r="H59" s="280"/>
    </row>
    <row r="60" spans="1:8" ht="26.45" customHeight="1" x14ac:dyDescent="0.2">
      <c r="A60" s="176" t="s">
        <v>153</v>
      </c>
      <c r="B60" s="193" t="s">
        <v>88</v>
      </c>
      <c r="C60" s="194"/>
      <c r="D60" s="194"/>
      <c r="E60" s="195"/>
      <c r="F60" s="195"/>
      <c r="G60" s="195"/>
      <c r="H60" s="196"/>
    </row>
    <row r="61" spans="1:8" ht="40.5" customHeight="1" x14ac:dyDescent="0.2">
      <c r="A61" s="278" t="s">
        <v>89</v>
      </c>
      <c r="B61" s="279"/>
      <c r="C61" s="279"/>
      <c r="D61" s="279"/>
      <c r="E61" s="279"/>
      <c r="F61" s="279"/>
      <c r="G61" s="279"/>
      <c r="H61" s="280"/>
    </row>
    <row r="62" spans="1:8" ht="20.100000000000001" customHeight="1" x14ac:dyDescent="0.2">
      <c r="A62" s="287" t="s">
        <v>133</v>
      </c>
      <c r="B62" s="288"/>
      <c r="C62" s="288"/>
      <c r="D62" s="288"/>
      <c r="E62" s="288"/>
      <c r="F62" s="288"/>
      <c r="G62" s="288"/>
      <c r="H62" s="289"/>
    </row>
    <row r="63" spans="1:8" ht="39" customHeight="1" x14ac:dyDescent="0.2">
      <c r="A63" s="302" t="s">
        <v>132</v>
      </c>
      <c r="B63" s="302"/>
      <c r="C63" s="302"/>
      <c r="D63" s="302"/>
      <c r="E63" s="302"/>
      <c r="F63" s="302"/>
      <c r="G63" s="302"/>
      <c r="H63" s="303"/>
    </row>
    <row r="64" spans="1:8" ht="80.099999999999994" customHeight="1" x14ac:dyDescent="0.2">
      <c r="A64" s="302" t="s">
        <v>154</v>
      </c>
      <c r="B64" s="302"/>
      <c r="C64" s="302"/>
      <c r="D64" s="302"/>
      <c r="E64" s="302"/>
      <c r="F64" s="302"/>
      <c r="G64" s="302"/>
      <c r="H64" s="303"/>
    </row>
    <row r="65" spans="1:8" ht="20.100000000000001" customHeight="1" x14ac:dyDescent="0.2">
      <c r="A65" s="287" t="s">
        <v>134</v>
      </c>
      <c r="B65" s="288"/>
      <c r="C65" s="288"/>
      <c r="D65" s="288"/>
      <c r="E65" s="288"/>
      <c r="F65" s="288"/>
      <c r="G65" s="288"/>
      <c r="H65" s="289"/>
    </row>
    <row r="66" spans="1:8" ht="39.6" customHeight="1" x14ac:dyDescent="0.2">
      <c r="A66" s="300" t="s">
        <v>190</v>
      </c>
      <c r="B66" s="300"/>
      <c r="C66" s="300"/>
      <c r="D66" s="300"/>
      <c r="E66" s="300"/>
      <c r="F66" s="300"/>
      <c r="G66" s="300"/>
      <c r="H66" s="301"/>
    </row>
    <row r="67" spans="1:8" ht="50.1" customHeight="1" x14ac:dyDescent="0.2"/>
  </sheetData>
  <sheetProtection algorithmName="SHA-512" hashValue="bMGiHuyu+RgquQ526yE8OuFuULubJz7EYf/c+h0A/UB5657KZcOLqNwDgcUF6ZG0BU/1OAAcGH+X89ig+fq43Q==" saltValue="vf7NXv7mILv50FlvlSFQbw==" spinCount="100000" sheet="1" objects="1" scenarios="1"/>
  <customSheetViews>
    <customSheetView guid="{05A4635C-9AA5-4788-AE33-0D2B48B9581F}" showGridLines="0" fitToPage="1" topLeftCell="A13">
      <selection activeCell="G53" sqref="G53"/>
      <rowBreaks count="2" manualBreakCount="2">
        <brk id="27" max="7" man="1"/>
        <brk id="56" max="7" man="1"/>
      </rowBreaks>
      <pageMargins left="0.35433070866141736" right="0.23622047244094491" top="0.19685039370078741" bottom="0" header="0.19685039370078741" footer="0.19685039370078741"/>
      <printOptions horizontalCentered="1" verticalCentered="1"/>
      <pageSetup paperSize="9" scale="83" fitToHeight="2" orientation="portrait" r:id="rId1"/>
      <headerFooter alignWithMargins="0"/>
    </customSheetView>
  </customSheetViews>
  <mergeCells count="53">
    <mergeCell ref="A2:C2"/>
    <mergeCell ref="F2:H2"/>
    <mergeCell ref="A3:H3"/>
    <mergeCell ref="A5:H5"/>
    <mergeCell ref="B12:H12"/>
    <mergeCell ref="B8:H8"/>
    <mergeCell ref="B9:H9"/>
    <mergeCell ref="B10:H10"/>
    <mergeCell ref="B7:H7"/>
    <mergeCell ref="B11:H11"/>
    <mergeCell ref="B6:H6"/>
    <mergeCell ref="A4:H4"/>
    <mergeCell ref="A66:H66"/>
    <mergeCell ref="E40:H40"/>
    <mergeCell ref="A61:H61"/>
    <mergeCell ref="A64:H64"/>
    <mergeCell ref="E37:H37"/>
    <mergeCell ref="A45:H45"/>
    <mergeCell ref="A57:H57"/>
    <mergeCell ref="A59:H59"/>
    <mergeCell ref="B37:D37"/>
    <mergeCell ref="B38:D38"/>
    <mergeCell ref="E38:H38"/>
    <mergeCell ref="A63:H63"/>
    <mergeCell ref="A55:H55"/>
    <mergeCell ref="A62:H62"/>
    <mergeCell ref="A65:H65"/>
    <mergeCell ref="E54:H54"/>
    <mergeCell ref="E41:H41"/>
    <mergeCell ref="A43:H43"/>
    <mergeCell ref="A47:H47"/>
    <mergeCell ref="A27:H27"/>
    <mergeCell ref="E31:H31"/>
    <mergeCell ref="B33:C33"/>
    <mergeCell ref="E34:H34"/>
    <mergeCell ref="E30:H30"/>
    <mergeCell ref="E33:H33"/>
    <mergeCell ref="B14:H14"/>
    <mergeCell ref="B13:H13"/>
    <mergeCell ref="A49:H49"/>
    <mergeCell ref="A51:H51"/>
    <mergeCell ref="A53:H53"/>
    <mergeCell ref="B22:H22"/>
    <mergeCell ref="B23:H23"/>
    <mergeCell ref="B24:H24"/>
    <mergeCell ref="A17:H17"/>
    <mergeCell ref="B18:H18"/>
    <mergeCell ref="B19:H19"/>
    <mergeCell ref="B20:H20"/>
    <mergeCell ref="B21:H21"/>
    <mergeCell ref="B25:H25"/>
    <mergeCell ref="A16:H16"/>
    <mergeCell ref="A15:H15"/>
  </mergeCells>
  <phoneticPr fontId="28" type="noConversion"/>
  <printOptions horizontalCentered="1" verticalCentered="1"/>
  <pageMargins left="0.35433070866141736" right="0.23622047244094491" top="0.19685039370078741" bottom="0" header="0.19685039370078741" footer="0.19685039370078741"/>
  <pageSetup paperSize="9" scale="71" fitToHeight="2" orientation="portrait" r:id="rId2"/>
  <headerFooter alignWithMargins="0"/>
  <drawing r:id="rId3"/>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41"/>
    <pageSetUpPr fitToPage="1"/>
  </sheetPr>
  <dimension ref="A1:H67"/>
  <sheetViews>
    <sheetView showGridLines="0" topLeftCell="A46" zoomScaleNormal="100" zoomScaleSheetLayoutView="100" workbookViewId="0">
      <selection activeCell="D46" sqref="D46:D50"/>
    </sheetView>
  </sheetViews>
  <sheetFormatPr baseColWidth="10" defaultColWidth="10.85546875" defaultRowHeight="12.75" x14ac:dyDescent="0.2"/>
  <cols>
    <col min="1" max="1" width="5.140625" style="2" customWidth="1"/>
    <col min="2" max="2" width="49.42578125" style="53" customWidth="1"/>
    <col min="3" max="3" width="27.42578125" style="2" customWidth="1"/>
    <col min="4" max="5" width="18.7109375" style="2" customWidth="1"/>
    <col min="6" max="6" width="22.5703125" style="2" customWidth="1"/>
    <col min="7" max="7" width="18.7109375" style="55" customWidth="1"/>
    <col min="8" max="8" width="32" style="2" customWidth="1"/>
    <col min="9" max="9" width="22.5703125" style="2" customWidth="1"/>
    <col min="10" max="10" width="7.5703125" style="2" customWidth="1"/>
    <col min="11" max="16384" width="10.85546875" style="2"/>
  </cols>
  <sheetData>
    <row r="1" spans="1:7" ht="52.5" customHeight="1" thickBot="1" x14ac:dyDescent="0.25">
      <c r="A1" s="376" t="s">
        <v>215</v>
      </c>
      <c r="B1" s="377"/>
      <c r="C1" s="377"/>
      <c r="D1" s="377"/>
      <c r="E1" s="377"/>
      <c r="F1" s="377"/>
      <c r="G1" s="378"/>
    </row>
    <row r="2" spans="1:7" ht="20.100000000000001" customHeight="1" x14ac:dyDescent="0.2">
      <c r="A2" s="50"/>
      <c r="B2" s="51"/>
      <c r="C2" s="51"/>
      <c r="D2" s="51"/>
      <c r="E2" s="51"/>
      <c r="F2" s="51"/>
      <c r="G2" s="52"/>
    </row>
    <row r="3" spans="1:7" ht="20.100000000000001" customHeight="1" thickBot="1" x14ac:dyDescent="0.25">
      <c r="A3" s="87" t="s">
        <v>43</v>
      </c>
      <c r="B3" s="11"/>
      <c r="C3" s="373"/>
      <c r="D3" s="374"/>
      <c r="E3" s="374"/>
      <c r="F3" s="51"/>
      <c r="G3" s="52"/>
    </row>
    <row r="4" spans="1:7" ht="18" customHeight="1" thickBot="1" x14ac:dyDescent="0.25">
      <c r="A4" s="87" t="s">
        <v>44</v>
      </c>
      <c r="C4" s="392"/>
      <c r="D4" s="390"/>
      <c r="E4" s="391"/>
      <c r="G4" s="54"/>
    </row>
    <row r="5" spans="1:7" ht="18" customHeight="1" thickBot="1" x14ac:dyDescent="0.25">
      <c r="A5" s="89" t="s">
        <v>32</v>
      </c>
      <c r="C5" s="387"/>
      <c r="D5" s="393"/>
      <c r="E5" s="394"/>
    </row>
    <row r="6" spans="1:7" ht="18" customHeight="1" thickBot="1" x14ac:dyDescent="0.25">
      <c r="A6" s="89" t="s">
        <v>45</v>
      </c>
      <c r="C6" s="387"/>
      <c r="D6" s="388"/>
      <c r="E6" s="389"/>
    </row>
    <row r="7" spans="1:7" ht="18" customHeight="1" thickBot="1" x14ac:dyDescent="0.25">
      <c r="A7" s="90" t="s">
        <v>21</v>
      </c>
      <c r="C7" s="387"/>
      <c r="D7" s="388"/>
      <c r="E7" s="389"/>
    </row>
    <row r="8" spans="1:7" ht="50.1" customHeight="1" thickBot="1" x14ac:dyDescent="0.25">
      <c r="B8" s="56"/>
      <c r="F8" s="369" t="s">
        <v>183</v>
      </c>
      <c r="G8" s="369"/>
    </row>
    <row r="9" spans="1:7" s="53" customFormat="1" ht="30" customHeight="1" thickBot="1" x14ac:dyDescent="0.3">
      <c r="A9" s="16" t="s">
        <v>47</v>
      </c>
      <c r="B9" s="17"/>
      <c r="C9" s="18"/>
      <c r="D9" s="18"/>
      <c r="E9" s="18"/>
      <c r="F9" s="19" t="s">
        <v>159</v>
      </c>
      <c r="G9" s="20" t="s">
        <v>48</v>
      </c>
    </row>
    <row r="10" spans="1:7" s="53" customFormat="1" ht="44.25" customHeight="1" x14ac:dyDescent="0.25">
      <c r="A10" s="21" t="s">
        <v>49</v>
      </c>
      <c r="B10" s="102"/>
      <c r="C10" s="22" t="s">
        <v>155</v>
      </c>
      <c r="D10" s="22" t="s">
        <v>156</v>
      </c>
      <c r="E10" s="23" t="s">
        <v>158</v>
      </c>
      <c r="F10" s="230">
        <f>+F21+F35</f>
        <v>0</v>
      </c>
      <c r="G10" s="231">
        <f>+G21+G35</f>
        <v>0</v>
      </c>
    </row>
    <row r="11" spans="1:7" ht="20.100000000000001" customHeight="1" x14ac:dyDescent="0.25">
      <c r="A11" s="358" t="s">
        <v>50</v>
      </c>
      <c r="B11" s="106" t="s">
        <v>68</v>
      </c>
      <c r="C11" s="347" t="s">
        <v>66</v>
      </c>
      <c r="D11" s="348"/>
      <c r="E11" s="349"/>
      <c r="F11" s="98"/>
      <c r="G11" s="272"/>
    </row>
    <row r="12" spans="1:7" ht="20.100000000000001" customHeight="1" x14ac:dyDescent="0.25">
      <c r="A12" s="359"/>
      <c r="B12" s="352" t="s">
        <v>161</v>
      </c>
      <c r="C12" s="202"/>
      <c r="D12" s="203"/>
      <c r="E12" s="204"/>
      <c r="F12" s="205">
        <f t="shared" ref="F12:F20" si="0">D12*E12</f>
        <v>0</v>
      </c>
      <c r="G12" s="273"/>
    </row>
    <row r="13" spans="1:7" ht="20.100000000000001" customHeight="1" x14ac:dyDescent="0.25">
      <c r="A13" s="359"/>
      <c r="B13" s="352"/>
      <c r="C13" s="202"/>
      <c r="D13" s="203"/>
      <c r="E13" s="204"/>
      <c r="F13" s="205">
        <f t="shared" si="0"/>
        <v>0</v>
      </c>
      <c r="G13" s="273"/>
    </row>
    <row r="14" spans="1:7" ht="20.100000000000001" customHeight="1" x14ac:dyDescent="0.25">
      <c r="A14" s="359"/>
      <c r="B14" s="353"/>
      <c r="C14" s="202"/>
      <c r="D14" s="203"/>
      <c r="E14" s="204"/>
      <c r="F14" s="205">
        <f t="shared" si="0"/>
        <v>0</v>
      </c>
      <c r="G14" s="273"/>
    </row>
    <row r="15" spans="1:7" ht="20.100000000000001" customHeight="1" x14ac:dyDescent="0.25">
      <c r="A15" s="360"/>
      <c r="B15" s="357" t="s">
        <v>162</v>
      </c>
      <c r="C15" s="206"/>
      <c r="D15" s="206"/>
      <c r="E15" s="207"/>
      <c r="F15" s="208">
        <f t="shared" si="0"/>
        <v>0</v>
      </c>
      <c r="G15" s="273"/>
    </row>
    <row r="16" spans="1:7" ht="20.100000000000001" customHeight="1" x14ac:dyDescent="0.25">
      <c r="A16" s="359"/>
      <c r="B16" s="352"/>
      <c r="C16" s="209"/>
      <c r="D16" s="206"/>
      <c r="E16" s="207"/>
      <c r="F16" s="208">
        <f t="shared" si="0"/>
        <v>0</v>
      </c>
      <c r="G16" s="273"/>
    </row>
    <row r="17" spans="1:8" ht="20.100000000000001" customHeight="1" x14ac:dyDescent="0.25">
      <c r="A17" s="359"/>
      <c r="B17" s="352"/>
      <c r="C17" s="209"/>
      <c r="D17" s="206"/>
      <c r="E17" s="207"/>
      <c r="F17" s="208">
        <f t="shared" si="0"/>
        <v>0</v>
      </c>
      <c r="G17" s="273"/>
    </row>
    <row r="18" spans="1:8" ht="20.100000000000001" customHeight="1" x14ac:dyDescent="0.2">
      <c r="A18" s="359"/>
      <c r="B18" s="357" t="s">
        <v>163</v>
      </c>
      <c r="C18" s="209"/>
      <c r="D18" s="210"/>
      <c r="E18" s="210"/>
      <c r="F18" s="208">
        <f t="shared" si="0"/>
        <v>0</v>
      </c>
      <c r="G18" s="262"/>
      <c r="H18" s="42" t="str">
        <f>IF($G18="","Attention la case G n'est pas remplie","ok")</f>
        <v>Attention la case G n'est pas remplie</v>
      </c>
    </row>
    <row r="19" spans="1:8" ht="20.100000000000001" customHeight="1" x14ac:dyDescent="0.25">
      <c r="A19" s="359"/>
      <c r="B19" s="352"/>
      <c r="C19" s="209"/>
      <c r="D19" s="206"/>
      <c r="E19" s="207"/>
      <c r="F19" s="208">
        <f t="shared" si="0"/>
        <v>0</v>
      </c>
      <c r="G19" s="262"/>
      <c r="H19" s="42" t="str">
        <f>IF($G19="","Attention la case G n'est pas remplie","ok")</f>
        <v>Attention la case G n'est pas remplie</v>
      </c>
    </row>
    <row r="20" spans="1:8" ht="20.100000000000001" customHeight="1" x14ac:dyDescent="0.25">
      <c r="A20" s="360"/>
      <c r="B20" s="352"/>
      <c r="C20" s="206"/>
      <c r="D20" s="206"/>
      <c r="E20" s="207"/>
      <c r="F20" s="208">
        <f t="shared" si="0"/>
        <v>0</v>
      </c>
      <c r="G20" s="262"/>
      <c r="H20" s="42" t="str">
        <f>IF($G20="","Attention la case G n'est pas remplie","ok")</f>
        <v>Attention la case G n'est pas remplie</v>
      </c>
    </row>
    <row r="21" spans="1:8" ht="20.100000000000001" customHeight="1" x14ac:dyDescent="0.2">
      <c r="A21" s="360"/>
      <c r="B21" s="108"/>
      <c r="C21" s="211" t="s">
        <v>51</v>
      </c>
      <c r="D21" s="212">
        <f>SUM(D11:D20)</f>
        <v>0</v>
      </c>
      <c r="E21" s="212">
        <f>SUM(E11:E20)</f>
        <v>0</v>
      </c>
      <c r="F21" s="213">
        <f>SUM(F11:F20)</f>
        <v>0</v>
      </c>
      <c r="G21" s="214">
        <f>SUM(G11:G20)</f>
        <v>0</v>
      </c>
      <c r="H21" s="258"/>
    </row>
    <row r="22" spans="1:8" ht="20.100000000000001" customHeight="1" x14ac:dyDescent="0.2">
      <c r="A22" s="360"/>
      <c r="B22" s="107"/>
      <c r="C22" s="347" t="s">
        <v>67</v>
      </c>
      <c r="D22" s="348"/>
      <c r="E22" s="349"/>
      <c r="F22" s="99"/>
      <c r="G22" s="103"/>
      <c r="H22" s="258"/>
    </row>
    <row r="23" spans="1:8" ht="20.100000000000001" customHeight="1" x14ac:dyDescent="0.2">
      <c r="A23" s="360"/>
      <c r="B23" s="354" t="s">
        <v>165</v>
      </c>
      <c r="C23" s="210"/>
      <c r="D23" s="210"/>
      <c r="E23" s="210"/>
      <c r="F23" s="215">
        <f t="shared" ref="F23:F34" si="1">D23*E23</f>
        <v>0</v>
      </c>
      <c r="G23" s="216"/>
      <c r="H23" s="258"/>
    </row>
    <row r="24" spans="1:8" ht="20.100000000000001" customHeight="1" x14ac:dyDescent="0.2">
      <c r="A24" s="360"/>
      <c r="B24" s="355"/>
      <c r="C24" s="210"/>
      <c r="D24" s="210"/>
      <c r="E24" s="210"/>
      <c r="F24" s="215">
        <f t="shared" si="1"/>
        <v>0</v>
      </c>
      <c r="G24" s="216"/>
      <c r="H24" s="258"/>
    </row>
    <row r="25" spans="1:8" ht="20.100000000000001" customHeight="1" x14ac:dyDescent="0.2">
      <c r="A25" s="360"/>
      <c r="B25" s="356"/>
      <c r="C25" s="210"/>
      <c r="D25" s="210"/>
      <c r="E25" s="210"/>
      <c r="F25" s="215">
        <f t="shared" si="1"/>
        <v>0</v>
      </c>
      <c r="G25" s="216"/>
      <c r="H25" s="258"/>
    </row>
    <row r="26" spans="1:8" ht="20.100000000000001" customHeight="1" x14ac:dyDescent="0.2">
      <c r="A26" s="360"/>
      <c r="B26" s="357" t="s">
        <v>167</v>
      </c>
      <c r="C26" s="210"/>
      <c r="D26" s="210"/>
      <c r="E26" s="210"/>
      <c r="F26" s="208">
        <f t="shared" si="1"/>
        <v>0</v>
      </c>
      <c r="G26" s="262"/>
      <c r="H26" s="42" t="str">
        <f>IF($G26="","Attention la case G n'est pas remplie","ok")</f>
        <v>Attention la case G n'est pas remplie</v>
      </c>
    </row>
    <row r="27" spans="1:8" ht="20.100000000000001" customHeight="1" x14ac:dyDescent="0.2">
      <c r="A27" s="360"/>
      <c r="B27" s="352"/>
      <c r="C27" s="210"/>
      <c r="D27" s="210"/>
      <c r="E27" s="210"/>
      <c r="F27" s="208">
        <f t="shared" si="1"/>
        <v>0</v>
      </c>
      <c r="G27" s="262"/>
      <c r="H27" s="42" t="str">
        <f>IF($G27="","Attention la case G n'est pas remplie","ok")</f>
        <v>Attention la case G n'est pas remplie</v>
      </c>
    </row>
    <row r="28" spans="1:8" ht="20.100000000000001" customHeight="1" x14ac:dyDescent="0.2">
      <c r="A28" s="360"/>
      <c r="B28" s="352"/>
      <c r="C28" s="210"/>
      <c r="D28" s="210"/>
      <c r="E28" s="210"/>
      <c r="F28" s="208">
        <f t="shared" si="1"/>
        <v>0</v>
      </c>
      <c r="G28" s="262"/>
      <c r="H28" s="42" t="str">
        <f>IF($G28="","Attention la case G n'est pas remplie","ok")</f>
        <v>Attention la case G n'est pas remplie</v>
      </c>
    </row>
    <row r="29" spans="1:8" ht="20.100000000000001" customHeight="1" x14ac:dyDescent="0.2">
      <c r="A29" s="359"/>
      <c r="B29" s="354" t="s">
        <v>166</v>
      </c>
      <c r="C29" s="217"/>
      <c r="D29" s="210"/>
      <c r="E29" s="210"/>
      <c r="F29" s="218">
        <f t="shared" si="1"/>
        <v>0</v>
      </c>
      <c r="G29" s="216"/>
      <c r="H29" s="258"/>
    </row>
    <row r="30" spans="1:8" ht="20.100000000000001" customHeight="1" x14ac:dyDescent="0.2">
      <c r="A30" s="359"/>
      <c r="B30" s="355"/>
      <c r="C30" s="217"/>
      <c r="D30" s="210"/>
      <c r="E30" s="210"/>
      <c r="F30" s="218">
        <f t="shared" si="1"/>
        <v>0</v>
      </c>
      <c r="G30" s="216"/>
      <c r="H30" s="258"/>
    </row>
    <row r="31" spans="1:8" ht="20.100000000000001" customHeight="1" x14ac:dyDescent="0.2">
      <c r="A31" s="359"/>
      <c r="B31" s="356"/>
      <c r="C31" s="217"/>
      <c r="D31" s="210"/>
      <c r="E31" s="210"/>
      <c r="F31" s="218">
        <f t="shared" si="1"/>
        <v>0</v>
      </c>
      <c r="G31" s="216"/>
      <c r="H31" s="258"/>
    </row>
    <row r="32" spans="1:8" ht="20.100000000000001" customHeight="1" x14ac:dyDescent="0.2">
      <c r="A32" s="360"/>
      <c r="B32" s="357" t="s">
        <v>168</v>
      </c>
      <c r="C32" s="210"/>
      <c r="D32" s="210"/>
      <c r="E32" s="210"/>
      <c r="F32" s="218">
        <f t="shared" si="1"/>
        <v>0</v>
      </c>
      <c r="G32" s="262"/>
      <c r="H32" s="42" t="str">
        <f>IF($G32="","Attention la case G n'est pas remplie","ok")</f>
        <v>Attention la case G n'est pas remplie</v>
      </c>
    </row>
    <row r="33" spans="1:8" ht="20.100000000000001" customHeight="1" x14ac:dyDescent="0.2">
      <c r="A33" s="360"/>
      <c r="B33" s="352"/>
      <c r="C33" s="219"/>
      <c r="D33" s="219"/>
      <c r="E33" s="219"/>
      <c r="F33" s="218">
        <f t="shared" si="1"/>
        <v>0</v>
      </c>
      <c r="G33" s="263"/>
      <c r="H33" s="42" t="str">
        <f>IF($G33="","Attention la case G n'est pas remplie","ok")</f>
        <v>Attention la case G n'est pas remplie</v>
      </c>
    </row>
    <row r="34" spans="1:8" ht="20.100000000000001" customHeight="1" x14ac:dyDescent="0.2">
      <c r="A34" s="360"/>
      <c r="B34" s="352"/>
      <c r="C34" s="219"/>
      <c r="D34" s="219"/>
      <c r="E34" s="219"/>
      <c r="F34" s="218">
        <f t="shared" si="1"/>
        <v>0</v>
      </c>
      <c r="G34" s="264"/>
      <c r="H34" s="42" t="str">
        <f>IF($G34="","Attention la case G n'est pas remplie","ok")</f>
        <v>Attention la case G n'est pas remplie</v>
      </c>
    </row>
    <row r="35" spans="1:8" ht="24.95" customHeight="1" thickBot="1" x14ac:dyDescent="0.25">
      <c r="A35" s="360"/>
      <c r="B35" s="109"/>
      <c r="C35" s="220" t="s">
        <v>51</v>
      </c>
      <c r="D35" s="220">
        <f>SUM(D22:D32)</f>
        <v>0</v>
      </c>
      <c r="E35" s="220">
        <f>SUM(E22:E32)</f>
        <v>0</v>
      </c>
      <c r="F35" s="221">
        <f>SUM(F22:F34)</f>
        <v>0</v>
      </c>
      <c r="G35" s="222">
        <f>SUM(G22:G34)</f>
        <v>0</v>
      </c>
      <c r="H35" s="258"/>
    </row>
    <row r="36" spans="1:8" ht="24.95" customHeight="1" x14ac:dyDescent="0.2">
      <c r="A36" s="110" t="s">
        <v>169</v>
      </c>
      <c r="B36" s="111"/>
      <c r="C36" s="111"/>
      <c r="D36" s="111"/>
      <c r="E36" s="112"/>
      <c r="F36" s="223"/>
      <c r="G36" s="262"/>
      <c r="H36" s="42" t="str">
        <f>IF($G36="","Attention la case G n'est pas remplie","ok")</f>
        <v>Attention la case G n'est pas remplie</v>
      </c>
    </row>
    <row r="37" spans="1:8" ht="24.95" customHeight="1" x14ac:dyDescent="0.2">
      <c r="A37" s="24" t="s">
        <v>52</v>
      </c>
      <c r="B37" s="25"/>
      <c r="C37" s="25"/>
      <c r="D37" s="25"/>
      <c r="E37" s="113"/>
      <c r="F37" s="223"/>
      <c r="G37" s="262"/>
      <c r="H37" s="42" t="str">
        <f>IF($G37="","Attention la case G n'est pas remplie","ok")</f>
        <v>Attention la case G n'est pas remplie</v>
      </c>
    </row>
    <row r="38" spans="1:8" ht="24.95" customHeight="1" x14ac:dyDescent="0.2">
      <c r="A38" s="26" t="s">
        <v>170</v>
      </c>
      <c r="B38" s="27"/>
      <c r="C38" s="27"/>
      <c r="D38" s="27"/>
      <c r="E38" s="114"/>
      <c r="F38" s="223"/>
      <c r="G38" s="262"/>
      <c r="H38" s="42" t="str">
        <f>IF($G38="","Attention la case G n'est pas remplie","ok")</f>
        <v>Attention la case G n'est pas remplie</v>
      </c>
    </row>
    <row r="39" spans="1:8" ht="24.95" customHeight="1" x14ac:dyDescent="0.2">
      <c r="A39" s="26" t="s">
        <v>171</v>
      </c>
      <c r="B39" s="27"/>
      <c r="C39" s="27"/>
      <c r="D39" s="27"/>
      <c r="E39" s="114"/>
      <c r="F39" s="223"/>
      <c r="G39" s="262"/>
      <c r="H39" s="42" t="str">
        <f>IF($G39="","Attention la case G n'est pas remplie","ok")</f>
        <v>Attention la case G n'est pas remplie</v>
      </c>
    </row>
    <row r="40" spans="1:8" ht="24.95" customHeight="1" thickBot="1" x14ac:dyDescent="0.25">
      <c r="A40" s="28" t="s">
        <v>206</v>
      </c>
      <c r="B40" s="29"/>
      <c r="C40" s="29"/>
      <c r="D40" s="29"/>
      <c r="E40" s="115"/>
      <c r="F40" s="223"/>
      <c r="G40" s="262"/>
      <c r="H40" s="42" t="str">
        <f>IF($G40="","Attention la case G n'est pas remplie","ok")</f>
        <v>Attention la case G n'est pas remplie</v>
      </c>
    </row>
    <row r="41" spans="1:8" ht="24.95" customHeight="1" thickBot="1" x14ac:dyDescent="0.25">
      <c r="A41" s="30" t="s">
        <v>53</v>
      </c>
      <c r="B41" s="31"/>
      <c r="C41" s="31"/>
      <c r="D41" s="31"/>
      <c r="E41" s="116"/>
      <c r="F41" s="224">
        <f>SUM(F36:F40)+F10</f>
        <v>0</v>
      </c>
      <c r="G41" s="225">
        <f>SUM(G36:G40)+G10</f>
        <v>0</v>
      </c>
      <c r="H41" s="271" t="s">
        <v>208</v>
      </c>
    </row>
    <row r="42" spans="1:8" ht="24.95" customHeight="1" thickBot="1" x14ac:dyDescent="0.25">
      <c r="A42" s="5"/>
      <c r="B42" s="32"/>
      <c r="C42" s="32"/>
      <c r="D42" s="32"/>
      <c r="E42" s="33" t="s">
        <v>54</v>
      </c>
      <c r="F42" s="266" t="e">
        <f>G41/F41</f>
        <v>#DIV/0!</v>
      </c>
      <c r="G42" s="34"/>
    </row>
    <row r="43" spans="1:8" ht="13.5" thickBot="1" x14ac:dyDescent="0.25">
      <c r="A43" s="5"/>
      <c r="B43" s="14"/>
      <c r="C43" s="5"/>
      <c r="D43" s="5"/>
      <c r="E43" s="5"/>
      <c r="F43" s="5"/>
      <c r="G43" s="13"/>
    </row>
    <row r="44" spans="1:8" s="5" customFormat="1" ht="24.95" customHeight="1" thickBot="1" x14ac:dyDescent="0.25">
      <c r="A44" s="344" t="s">
        <v>180</v>
      </c>
      <c r="B44" s="345"/>
      <c r="C44" s="345"/>
      <c r="D44" s="345"/>
      <c r="E44" s="346"/>
      <c r="F44" s="37"/>
      <c r="G44" s="13"/>
    </row>
    <row r="45" spans="1:8" s="5" customFormat="1" ht="26.25" thickBot="1" x14ac:dyDescent="0.25">
      <c r="A45" s="365" t="s">
        <v>17</v>
      </c>
      <c r="B45" s="366"/>
      <c r="C45" s="38" t="s">
        <v>18</v>
      </c>
      <c r="D45" s="38" t="s">
        <v>19</v>
      </c>
      <c r="E45" s="39" t="s">
        <v>20</v>
      </c>
      <c r="F45" s="3"/>
      <c r="G45" s="13"/>
    </row>
    <row r="46" spans="1:8" s="42" customFormat="1" ht="24.95" customHeight="1" x14ac:dyDescent="0.2">
      <c r="A46" s="367"/>
      <c r="B46" s="368"/>
      <c r="C46" s="40"/>
      <c r="D46" s="226"/>
      <c r="E46" s="41"/>
      <c r="G46" s="43"/>
    </row>
    <row r="47" spans="1:8" s="42" customFormat="1" ht="24.95" customHeight="1" x14ac:dyDescent="0.2">
      <c r="A47" s="350"/>
      <c r="B47" s="351"/>
      <c r="C47" s="44"/>
      <c r="D47" s="227"/>
      <c r="E47" s="45"/>
      <c r="G47" s="43"/>
    </row>
    <row r="48" spans="1:8" s="42" customFormat="1" ht="24.95" customHeight="1" x14ac:dyDescent="0.2">
      <c r="A48" s="350"/>
      <c r="B48" s="351"/>
      <c r="C48" s="44"/>
      <c r="D48" s="227"/>
      <c r="E48" s="45"/>
      <c r="G48" s="43"/>
    </row>
    <row r="49" spans="1:7" s="42" customFormat="1" ht="24.95" customHeight="1" x14ac:dyDescent="0.2">
      <c r="A49" s="350"/>
      <c r="B49" s="351"/>
      <c r="C49" s="44"/>
      <c r="D49" s="227"/>
      <c r="E49" s="45"/>
      <c r="G49" s="43"/>
    </row>
    <row r="50" spans="1:7" s="42" customFormat="1" ht="24.95" customHeight="1" thickBot="1" x14ac:dyDescent="0.25">
      <c r="A50" s="361"/>
      <c r="B50" s="362"/>
      <c r="C50" s="46"/>
      <c r="D50" s="228"/>
      <c r="E50" s="47"/>
      <c r="G50" s="43"/>
    </row>
    <row r="51" spans="1:7" s="5" customFormat="1" ht="24.95" customHeight="1" thickBot="1" x14ac:dyDescent="0.25">
      <c r="A51" s="363" t="s">
        <v>51</v>
      </c>
      <c r="B51" s="364"/>
      <c r="C51" s="48"/>
      <c r="D51" s="229">
        <f>SUM(D46:D50)</f>
        <v>0</v>
      </c>
      <c r="E51" s="49"/>
      <c r="G51" s="13"/>
    </row>
    <row r="52" spans="1:7" ht="13.5" thickBot="1" x14ac:dyDescent="0.25">
      <c r="A52" s="5"/>
      <c r="B52" s="14"/>
      <c r="C52" s="5"/>
      <c r="D52" s="5"/>
      <c r="E52" s="5"/>
      <c r="F52" s="5"/>
      <c r="G52" s="13"/>
    </row>
    <row r="53" spans="1:7" ht="58.5" customHeight="1" x14ac:dyDescent="0.2">
      <c r="D53" s="327" t="s">
        <v>99</v>
      </c>
      <c r="E53" s="328"/>
      <c r="F53" s="328"/>
      <c r="G53" s="329"/>
    </row>
    <row r="54" spans="1:7" ht="59.25" customHeight="1" thickBot="1" x14ac:dyDescent="0.25">
      <c r="D54" s="330"/>
      <c r="E54" s="331"/>
      <c r="F54" s="331"/>
      <c r="G54" s="332"/>
    </row>
    <row r="57" spans="1:7" ht="39" customHeight="1" thickBot="1" x14ac:dyDescent="0.25">
      <c r="A57" s="395" t="s">
        <v>172</v>
      </c>
      <c r="B57" s="396"/>
      <c r="C57" s="396"/>
      <c r="D57" s="396"/>
      <c r="E57" s="396"/>
      <c r="F57" s="396"/>
      <c r="G57" s="396"/>
    </row>
    <row r="58" spans="1:7" ht="39" customHeight="1" thickBot="1" x14ac:dyDescent="0.25">
      <c r="A58" s="336" t="s">
        <v>91</v>
      </c>
      <c r="B58" s="337"/>
      <c r="C58" s="337"/>
      <c r="D58" s="337"/>
      <c r="E58" s="337"/>
      <c r="F58" s="337"/>
      <c r="G58" s="338"/>
    </row>
    <row r="59" spans="1:7" ht="140.1" customHeight="1" thickBot="1" x14ac:dyDescent="0.25">
      <c r="A59" s="333"/>
      <c r="B59" s="334"/>
      <c r="C59" s="334"/>
      <c r="D59" s="334"/>
      <c r="E59" s="334"/>
      <c r="F59" s="334"/>
      <c r="G59" s="335"/>
    </row>
    <row r="60" spans="1:7" ht="39" customHeight="1" thickBot="1" x14ac:dyDescent="0.25">
      <c r="A60" s="324" t="s">
        <v>92</v>
      </c>
      <c r="B60" s="325"/>
      <c r="C60" s="325"/>
      <c r="D60" s="325"/>
      <c r="E60" s="325"/>
      <c r="F60" s="325"/>
      <c r="G60" s="326"/>
    </row>
    <row r="61" spans="1:7" ht="140.1" customHeight="1" thickBot="1" x14ac:dyDescent="0.25">
      <c r="A61" s="333"/>
      <c r="B61" s="334"/>
      <c r="C61" s="334"/>
      <c r="D61" s="334"/>
      <c r="E61" s="334"/>
      <c r="F61" s="334"/>
      <c r="G61" s="335"/>
    </row>
    <row r="62" spans="1:7" ht="39" customHeight="1" thickBot="1" x14ac:dyDescent="0.25">
      <c r="A62" s="339" t="s">
        <v>90</v>
      </c>
      <c r="B62" s="340"/>
      <c r="C62" s="340"/>
      <c r="D62" s="340"/>
      <c r="E62" s="340"/>
      <c r="F62" s="340"/>
      <c r="G62" s="341"/>
    </row>
    <row r="63" spans="1:7" ht="140.1" customHeight="1" thickBot="1" x14ac:dyDescent="0.25">
      <c r="A63" s="333"/>
      <c r="B63" s="334"/>
      <c r="C63" s="334"/>
      <c r="D63" s="334"/>
      <c r="E63" s="334"/>
      <c r="F63" s="334"/>
      <c r="G63" s="335"/>
    </row>
    <row r="64" spans="1:7" ht="39" customHeight="1" thickBot="1" x14ac:dyDescent="0.25">
      <c r="A64" s="336" t="s">
        <v>93</v>
      </c>
      <c r="B64" s="337"/>
      <c r="C64" s="337"/>
      <c r="D64" s="337"/>
      <c r="E64" s="337"/>
      <c r="F64" s="337"/>
      <c r="G64" s="338"/>
    </row>
    <row r="65" spans="1:7" ht="140.1" customHeight="1" thickBot="1" x14ac:dyDescent="0.25">
      <c r="A65" s="333"/>
      <c r="B65" s="334"/>
      <c r="C65" s="334"/>
      <c r="D65" s="334"/>
      <c r="E65" s="334"/>
      <c r="F65" s="334"/>
      <c r="G65" s="335"/>
    </row>
    <row r="66" spans="1:7" ht="39" customHeight="1" thickBot="1" x14ac:dyDescent="0.25">
      <c r="A66" s="336" t="s">
        <v>94</v>
      </c>
      <c r="B66" s="337"/>
      <c r="C66" s="337"/>
      <c r="D66" s="337"/>
      <c r="E66" s="337"/>
      <c r="F66" s="337"/>
      <c r="G66" s="338"/>
    </row>
    <row r="67" spans="1:7" ht="140.1" customHeight="1" thickBot="1" x14ac:dyDescent="0.25">
      <c r="A67" s="333"/>
      <c r="B67" s="334"/>
      <c r="C67" s="334"/>
      <c r="D67" s="334"/>
      <c r="E67" s="334"/>
      <c r="F67" s="334"/>
      <c r="G67" s="335"/>
    </row>
  </sheetData>
  <sheetProtection algorithmName="SHA-512" hashValue="ienk5TqBXgK98t12UrAFUyXszW2IgxNVntfRq2d2RC/bQ6Vh22bhTyUdXhFELj1JDYOO36uIrbTutED4KiRKHg==" saltValue="hX3DR5bdDz+55XbLTvkqZw==" spinCount="100000" sheet="1" objects="1" scenarios="1"/>
  <mergeCells count="38">
    <mergeCell ref="F8:G8"/>
    <mergeCell ref="A65:G65"/>
    <mergeCell ref="A66:G66"/>
    <mergeCell ref="A67:G67"/>
    <mergeCell ref="A59:G59"/>
    <mergeCell ref="A60:G60"/>
    <mergeCell ref="A61:G61"/>
    <mergeCell ref="A62:G62"/>
    <mergeCell ref="A63:G63"/>
    <mergeCell ref="A64:G64"/>
    <mergeCell ref="A58:G58"/>
    <mergeCell ref="A44:E44"/>
    <mergeCell ref="A45:B45"/>
    <mergeCell ref="A46:B46"/>
    <mergeCell ref="A47:B47"/>
    <mergeCell ref="A48:B48"/>
    <mergeCell ref="A57:G57"/>
    <mergeCell ref="A11:A35"/>
    <mergeCell ref="C11:E11"/>
    <mergeCell ref="B12:B14"/>
    <mergeCell ref="B15:B17"/>
    <mergeCell ref="B18:B20"/>
    <mergeCell ref="C22:E22"/>
    <mergeCell ref="B23:B25"/>
    <mergeCell ref="B26:B28"/>
    <mergeCell ref="B29:B31"/>
    <mergeCell ref="B32:B34"/>
    <mergeCell ref="A49:B49"/>
    <mergeCell ref="A50:B50"/>
    <mergeCell ref="A51:B51"/>
    <mergeCell ref="D53:G53"/>
    <mergeCell ref="D54:G54"/>
    <mergeCell ref="C7:E7"/>
    <mergeCell ref="A1:G1"/>
    <mergeCell ref="C3:E3"/>
    <mergeCell ref="C4:E4"/>
    <mergeCell ref="C5:E5"/>
    <mergeCell ref="C6:E6"/>
  </mergeCells>
  <conditionalFormatting sqref="G11:G16">
    <cfRule type="expression" dxfId="168" priority="3" stopIfTrue="1">
      <formula>($C$3="Autre organisme privé")</formula>
    </cfRule>
  </conditionalFormatting>
  <dataValidations count="10">
    <dataValidation allowBlank="1" showInputMessage="1" showErrorMessage="1" prompt="Exemple : pour du personnel statutaire Inserm sur le projet à hauteur de 50 K€, indiquer : Financeur = Inserm ; Type de Financeur = Etablissement public national ; Montant du financement = 50 K€ ; Etat du financement : Acquis._x000d__x000d_" sqref="A46:B50"/>
    <dataValidation type="list" allowBlank="1" showInputMessage="1" showErrorMessage="1" sqref="E46:E50">
      <formula1>etats</formula1>
    </dataValidation>
    <dataValidation type="list" allowBlank="1" showInputMessage="1" showErrorMessage="1" sqref="C46:C50">
      <formula1>financeurs</formula1>
    </dataValidation>
    <dataValidation type="decimal" allowBlank="1" showErrorMessage="1" error="L'aide demandée ne peut supérieure au coût complet du projet par ligne" prompt="Le financement de personnel permanent n'est pas autorisé." sqref="G18:G20">
      <formula1>0</formula1>
      <formula2>F18</formula2>
    </dataValidation>
    <dataValidation allowBlank="1" showErrorMessage="1" prompt="Merci de contacter le(s) service(s) des ressouces humaines concerné(s) pour obtenir les grilles salariales nécessaire à la réalisation de cette estimation" sqref="B11 B21:B22"/>
    <dataValidation allowBlank="1" showInputMessage="1" showErrorMessage="1" prompt="Merci d'indiquer le nom complet du financeur" sqref="A51:B51"/>
    <dataValidation type="decimal" allowBlank="1" showInputMessage="1" showErrorMessage="1" error="L'aide demandée ne peut supérieure au coût complet du projet par ligne" sqref="G36:G40 G22:G34">
      <formula1>0</formula1>
      <formula2>F22</formula2>
    </dataValidation>
    <dataValidation allowBlank="1" showErrorMessage="1" prompt="Le financement de personnel permanent n'est pas autorisé." sqref="G11:G17"/>
    <dataValidation allowBlank="1" showInputMessage="1" showErrorMessage="1" prompt="Merci de contacter le(s) service(s) des ressouces humaines concerné(s) pour obtenir les grilles salariales nécessaire à la réalisation de cette estimation" sqref="B26:B29 B32:B34 B12:B19 B23"/>
    <dataValidation type="decimal" allowBlank="1" showInputMessage="1" showErrorMessage="1" sqref="D12:E20 D23:E34 F36:F40 D46:D50">
      <formula1>0</formula1>
      <formula2>1000000000</formula2>
    </dataValidation>
  </dataValidations>
  <printOptions horizontalCentered="1"/>
  <pageMargins left="0.17000000000000004" right="0.17000000000000004" top="0.56000000000000005" bottom="0.51" header="0.31" footer="0.28000000000000003"/>
  <pageSetup paperSize="9" scale="60" orientation="portrait" r:id="rId1"/>
  <headerFooter alignWithMargins="0">
    <oddFooter>&amp;C&amp;P/&amp;N&amp;R&amp;9&amp;A</oddFooter>
  </headerFooter>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'NE PAS SUPPRIMER Gestion liste'!$A$2:$A$6</xm:f>
          </x14:formula1>
          <xm:sqref>C3:E3</xm:sqref>
        </x14:dataValidation>
      </x14:dataValidation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41"/>
    <pageSetUpPr fitToPage="1"/>
  </sheetPr>
  <dimension ref="A1:H67"/>
  <sheetViews>
    <sheetView showGridLines="0" topLeftCell="A34" zoomScaleNormal="100" zoomScaleSheetLayoutView="100" workbookViewId="0">
      <selection activeCell="E38" sqref="E38"/>
    </sheetView>
  </sheetViews>
  <sheetFormatPr baseColWidth="10" defaultColWidth="10.85546875" defaultRowHeight="12.75" x14ac:dyDescent="0.2"/>
  <cols>
    <col min="1" max="1" width="5.140625" style="2" customWidth="1"/>
    <col min="2" max="2" width="49.42578125" style="53" customWidth="1"/>
    <col min="3" max="3" width="27.42578125" style="2" customWidth="1"/>
    <col min="4" max="5" width="18.7109375" style="2" customWidth="1"/>
    <col min="6" max="6" width="21.5703125" style="2" customWidth="1"/>
    <col min="7" max="7" width="18.7109375" style="55" customWidth="1"/>
    <col min="8" max="8" width="32.85546875" style="2" customWidth="1"/>
    <col min="9" max="9" width="23.28515625" style="2" customWidth="1"/>
    <col min="10" max="10" width="6.85546875" style="2" customWidth="1"/>
    <col min="11" max="16384" width="10.85546875" style="2"/>
  </cols>
  <sheetData>
    <row r="1" spans="1:7" ht="52.5" customHeight="1" thickBot="1" x14ac:dyDescent="0.25">
      <c r="A1" s="376" t="s">
        <v>216</v>
      </c>
      <c r="B1" s="377"/>
      <c r="C1" s="377"/>
      <c r="D1" s="377"/>
      <c r="E1" s="377"/>
      <c r="F1" s="377"/>
      <c r="G1" s="378"/>
    </row>
    <row r="2" spans="1:7" ht="20.100000000000001" customHeight="1" x14ac:dyDescent="0.2">
      <c r="A2" s="50"/>
      <c r="B2" s="51"/>
      <c r="C2" s="51"/>
      <c r="D2" s="51"/>
      <c r="E2" s="51"/>
      <c r="F2" s="51"/>
      <c r="G2" s="52"/>
    </row>
    <row r="3" spans="1:7" ht="20.100000000000001" customHeight="1" thickBot="1" x14ac:dyDescent="0.25">
      <c r="A3" s="87" t="s">
        <v>43</v>
      </c>
      <c r="B3" s="11"/>
      <c r="C3" s="373"/>
      <c r="D3" s="374"/>
      <c r="E3" s="374"/>
      <c r="F3" s="51"/>
      <c r="G3" s="52"/>
    </row>
    <row r="4" spans="1:7" ht="18" customHeight="1" thickBot="1" x14ac:dyDescent="0.25">
      <c r="A4" s="87" t="s">
        <v>44</v>
      </c>
      <c r="C4" s="392"/>
      <c r="D4" s="390"/>
      <c r="E4" s="391"/>
      <c r="G4" s="54"/>
    </row>
    <row r="5" spans="1:7" ht="18" customHeight="1" thickBot="1" x14ac:dyDescent="0.25">
      <c r="A5" s="89" t="s">
        <v>32</v>
      </c>
      <c r="C5" s="387"/>
      <c r="D5" s="393"/>
      <c r="E5" s="394"/>
    </row>
    <row r="6" spans="1:7" ht="18" customHeight="1" thickBot="1" x14ac:dyDescent="0.25">
      <c r="A6" s="89" t="s">
        <v>45</v>
      </c>
      <c r="C6" s="387"/>
      <c r="D6" s="388"/>
      <c r="E6" s="389"/>
    </row>
    <row r="7" spans="1:7" ht="18" customHeight="1" thickBot="1" x14ac:dyDescent="0.25">
      <c r="A7" s="90" t="s">
        <v>21</v>
      </c>
      <c r="C7" s="387"/>
      <c r="D7" s="388"/>
      <c r="E7" s="389"/>
    </row>
    <row r="8" spans="1:7" ht="38.1" customHeight="1" thickBot="1" x14ac:dyDescent="0.25">
      <c r="B8" s="56"/>
      <c r="F8" s="369" t="s">
        <v>183</v>
      </c>
      <c r="G8" s="369"/>
    </row>
    <row r="9" spans="1:7" s="53" customFormat="1" ht="30" customHeight="1" thickBot="1" x14ac:dyDescent="0.3">
      <c r="A9" s="16" t="s">
        <v>47</v>
      </c>
      <c r="B9" s="17"/>
      <c r="C9" s="18"/>
      <c r="D9" s="18"/>
      <c r="E9" s="18"/>
      <c r="F9" s="19" t="s">
        <v>159</v>
      </c>
      <c r="G9" s="20" t="s">
        <v>48</v>
      </c>
    </row>
    <row r="10" spans="1:7" s="53" customFormat="1" ht="44.25" customHeight="1" x14ac:dyDescent="0.25">
      <c r="A10" s="21" t="s">
        <v>49</v>
      </c>
      <c r="B10" s="102"/>
      <c r="C10" s="22" t="s">
        <v>155</v>
      </c>
      <c r="D10" s="22" t="s">
        <v>156</v>
      </c>
      <c r="E10" s="23" t="s">
        <v>158</v>
      </c>
      <c r="F10" s="230">
        <f>+F21+F35</f>
        <v>0</v>
      </c>
      <c r="G10" s="231">
        <f>+G21+G35</f>
        <v>0</v>
      </c>
    </row>
    <row r="11" spans="1:7" ht="20.100000000000001" customHeight="1" x14ac:dyDescent="0.25">
      <c r="A11" s="358" t="s">
        <v>50</v>
      </c>
      <c r="B11" s="106" t="s">
        <v>68</v>
      </c>
      <c r="C11" s="347" t="s">
        <v>66</v>
      </c>
      <c r="D11" s="348"/>
      <c r="E11" s="349"/>
      <c r="F11" s="98"/>
      <c r="G11" s="272"/>
    </row>
    <row r="12" spans="1:7" ht="20.100000000000001" customHeight="1" x14ac:dyDescent="0.25">
      <c r="A12" s="359"/>
      <c r="B12" s="352" t="s">
        <v>161</v>
      </c>
      <c r="C12" s="202"/>
      <c r="D12" s="203"/>
      <c r="E12" s="204"/>
      <c r="F12" s="205">
        <f t="shared" ref="F12:F20" si="0">D12*E12</f>
        <v>0</v>
      </c>
      <c r="G12" s="273"/>
    </row>
    <row r="13" spans="1:7" ht="20.100000000000001" customHeight="1" x14ac:dyDescent="0.25">
      <c r="A13" s="359"/>
      <c r="B13" s="352"/>
      <c r="C13" s="202"/>
      <c r="D13" s="203"/>
      <c r="E13" s="204"/>
      <c r="F13" s="205">
        <f t="shared" si="0"/>
        <v>0</v>
      </c>
      <c r="G13" s="273"/>
    </row>
    <row r="14" spans="1:7" ht="20.100000000000001" customHeight="1" x14ac:dyDescent="0.25">
      <c r="A14" s="359"/>
      <c r="B14" s="353"/>
      <c r="C14" s="202"/>
      <c r="D14" s="203"/>
      <c r="E14" s="204"/>
      <c r="F14" s="205">
        <f t="shared" si="0"/>
        <v>0</v>
      </c>
      <c r="G14" s="273"/>
    </row>
    <row r="15" spans="1:7" ht="20.100000000000001" customHeight="1" x14ac:dyDescent="0.25">
      <c r="A15" s="360"/>
      <c r="B15" s="357" t="s">
        <v>162</v>
      </c>
      <c r="C15" s="206"/>
      <c r="D15" s="206"/>
      <c r="E15" s="207"/>
      <c r="F15" s="208">
        <f t="shared" si="0"/>
        <v>0</v>
      </c>
      <c r="G15" s="273"/>
    </row>
    <row r="16" spans="1:7" ht="20.100000000000001" customHeight="1" x14ac:dyDescent="0.25">
      <c r="A16" s="359"/>
      <c r="B16" s="352"/>
      <c r="C16" s="209"/>
      <c r="D16" s="206"/>
      <c r="E16" s="207"/>
      <c r="F16" s="208">
        <f t="shared" si="0"/>
        <v>0</v>
      </c>
      <c r="G16" s="273"/>
    </row>
    <row r="17" spans="1:8" ht="20.100000000000001" customHeight="1" x14ac:dyDescent="0.25">
      <c r="A17" s="359"/>
      <c r="B17" s="352"/>
      <c r="C17" s="209"/>
      <c r="D17" s="206"/>
      <c r="E17" s="207"/>
      <c r="F17" s="208">
        <f t="shared" si="0"/>
        <v>0</v>
      </c>
      <c r="G17" s="273"/>
    </row>
    <row r="18" spans="1:8" ht="20.100000000000001" customHeight="1" x14ac:dyDescent="0.2">
      <c r="A18" s="359"/>
      <c r="B18" s="357" t="s">
        <v>163</v>
      </c>
      <c r="C18" s="209"/>
      <c r="D18" s="210"/>
      <c r="E18" s="210"/>
      <c r="F18" s="208">
        <f t="shared" si="0"/>
        <v>0</v>
      </c>
      <c r="G18" s="262"/>
      <c r="H18" s="42" t="str">
        <f>IF($G18="","Attention la case G n'est pas remplie","ok")</f>
        <v>Attention la case G n'est pas remplie</v>
      </c>
    </row>
    <row r="19" spans="1:8" ht="20.100000000000001" customHeight="1" x14ac:dyDescent="0.25">
      <c r="A19" s="359"/>
      <c r="B19" s="352"/>
      <c r="C19" s="209"/>
      <c r="D19" s="206"/>
      <c r="E19" s="207"/>
      <c r="F19" s="208">
        <f t="shared" si="0"/>
        <v>0</v>
      </c>
      <c r="G19" s="262"/>
      <c r="H19" s="42" t="str">
        <f>IF($G19="","Attention la case G n'est pas remplie","ok")</f>
        <v>Attention la case G n'est pas remplie</v>
      </c>
    </row>
    <row r="20" spans="1:8" ht="20.100000000000001" customHeight="1" x14ac:dyDescent="0.25">
      <c r="A20" s="360"/>
      <c r="B20" s="352"/>
      <c r="C20" s="206"/>
      <c r="D20" s="206"/>
      <c r="E20" s="207"/>
      <c r="F20" s="208">
        <f t="shared" si="0"/>
        <v>0</v>
      </c>
      <c r="G20" s="262"/>
      <c r="H20" s="42" t="str">
        <f>IF($G20="","Attention la case G n'est pas remplie","ok")</f>
        <v>Attention la case G n'est pas remplie</v>
      </c>
    </row>
    <row r="21" spans="1:8" ht="20.100000000000001" customHeight="1" x14ac:dyDescent="0.2">
      <c r="A21" s="360"/>
      <c r="B21" s="108"/>
      <c r="C21" s="211" t="s">
        <v>51</v>
      </c>
      <c r="D21" s="212">
        <f>SUM(D11:D20)</f>
        <v>0</v>
      </c>
      <c r="E21" s="212">
        <f>SUM(E11:E20)</f>
        <v>0</v>
      </c>
      <c r="F21" s="213">
        <f>SUM(F11:F20)</f>
        <v>0</v>
      </c>
      <c r="G21" s="214">
        <f>SUM(G11:G20)</f>
        <v>0</v>
      </c>
      <c r="H21" s="258"/>
    </row>
    <row r="22" spans="1:8" ht="20.100000000000001" customHeight="1" x14ac:dyDescent="0.2">
      <c r="A22" s="360"/>
      <c r="B22" s="107"/>
      <c r="C22" s="347" t="s">
        <v>67</v>
      </c>
      <c r="D22" s="348"/>
      <c r="E22" s="349"/>
      <c r="F22" s="99"/>
      <c r="G22" s="103"/>
      <c r="H22" s="258"/>
    </row>
    <row r="23" spans="1:8" ht="20.100000000000001" customHeight="1" x14ac:dyDescent="0.2">
      <c r="A23" s="360"/>
      <c r="B23" s="354" t="s">
        <v>165</v>
      </c>
      <c r="C23" s="210"/>
      <c r="D23" s="210"/>
      <c r="E23" s="210"/>
      <c r="F23" s="215">
        <f t="shared" ref="F23:F34" si="1">D23*E23</f>
        <v>0</v>
      </c>
      <c r="G23" s="216"/>
      <c r="H23" s="258"/>
    </row>
    <row r="24" spans="1:8" ht="20.100000000000001" customHeight="1" x14ac:dyDescent="0.2">
      <c r="A24" s="360"/>
      <c r="B24" s="355"/>
      <c r="C24" s="210"/>
      <c r="D24" s="210"/>
      <c r="E24" s="210"/>
      <c r="F24" s="215">
        <f t="shared" si="1"/>
        <v>0</v>
      </c>
      <c r="G24" s="216"/>
      <c r="H24" s="258"/>
    </row>
    <row r="25" spans="1:8" ht="20.100000000000001" customHeight="1" x14ac:dyDescent="0.2">
      <c r="A25" s="360"/>
      <c r="B25" s="356"/>
      <c r="C25" s="210"/>
      <c r="D25" s="210"/>
      <c r="E25" s="210"/>
      <c r="F25" s="215">
        <f t="shared" si="1"/>
        <v>0</v>
      </c>
      <c r="G25" s="216"/>
      <c r="H25" s="258"/>
    </row>
    <row r="26" spans="1:8" ht="20.100000000000001" customHeight="1" x14ac:dyDescent="0.2">
      <c r="A26" s="360"/>
      <c r="B26" s="357" t="s">
        <v>167</v>
      </c>
      <c r="C26" s="210"/>
      <c r="D26" s="210"/>
      <c r="E26" s="210"/>
      <c r="F26" s="208">
        <f t="shared" si="1"/>
        <v>0</v>
      </c>
      <c r="G26" s="262"/>
      <c r="H26" s="42" t="str">
        <f>IF($G26="","Attention la case G n'est pas remplie","ok")</f>
        <v>Attention la case G n'est pas remplie</v>
      </c>
    </row>
    <row r="27" spans="1:8" ht="20.100000000000001" customHeight="1" x14ac:dyDescent="0.2">
      <c r="A27" s="360"/>
      <c r="B27" s="352"/>
      <c r="C27" s="210"/>
      <c r="D27" s="210"/>
      <c r="E27" s="210"/>
      <c r="F27" s="208">
        <f t="shared" si="1"/>
        <v>0</v>
      </c>
      <c r="G27" s="262"/>
      <c r="H27" s="42" t="str">
        <f>IF($G27="","Attention la case G n'est pas remplie","ok")</f>
        <v>Attention la case G n'est pas remplie</v>
      </c>
    </row>
    <row r="28" spans="1:8" ht="20.100000000000001" customHeight="1" x14ac:dyDescent="0.2">
      <c r="A28" s="360"/>
      <c r="B28" s="352"/>
      <c r="C28" s="210"/>
      <c r="D28" s="210"/>
      <c r="E28" s="210"/>
      <c r="F28" s="208">
        <f t="shared" si="1"/>
        <v>0</v>
      </c>
      <c r="G28" s="262"/>
      <c r="H28" s="42" t="str">
        <f>IF($G28="","Attention la case G n'est pas remplie","ok")</f>
        <v>Attention la case G n'est pas remplie</v>
      </c>
    </row>
    <row r="29" spans="1:8" ht="20.100000000000001" customHeight="1" x14ac:dyDescent="0.2">
      <c r="A29" s="359"/>
      <c r="B29" s="354" t="s">
        <v>166</v>
      </c>
      <c r="C29" s="217"/>
      <c r="D29" s="210"/>
      <c r="E29" s="210"/>
      <c r="F29" s="218">
        <f t="shared" si="1"/>
        <v>0</v>
      </c>
      <c r="G29" s="216"/>
      <c r="H29" s="258"/>
    </row>
    <row r="30" spans="1:8" ht="20.100000000000001" customHeight="1" x14ac:dyDescent="0.2">
      <c r="A30" s="359"/>
      <c r="B30" s="355"/>
      <c r="C30" s="217"/>
      <c r="D30" s="210"/>
      <c r="E30" s="210"/>
      <c r="F30" s="218">
        <f t="shared" si="1"/>
        <v>0</v>
      </c>
      <c r="G30" s="216"/>
      <c r="H30" s="258"/>
    </row>
    <row r="31" spans="1:8" ht="20.100000000000001" customHeight="1" x14ac:dyDescent="0.2">
      <c r="A31" s="359"/>
      <c r="B31" s="356"/>
      <c r="C31" s="217"/>
      <c r="D31" s="210"/>
      <c r="E31" s="210"/>
      <c r="F31" s="218">
        <f t="shared" si="1"/>
        <v>0</v>
      </c>
      <c r="G31" s="216"/>
      <c r="H31" s="258"/>
    </row>
    <row r="32" spans="1:8" ht="20.100000000000001" customHeight="1" x14ac:dyDescent="0.2">
      <c r="A32" s="360"/>
      <c r="B32" s="357" t="s">
        <v>168</v>
      </c>
      <c r="C32" s="210"/>
      <c r="D32" s="210"/>
      <c r="E32" s="210"/>
      <c r="F32" s="218">
        <f t="shared" si="1"/>
        <v>0</v>
      </c>
      <c r="G32" s="262"/>
      <c r="H32" s="42" t="str">
        <f>IF($G32="","Attention la case G n'est pas remplie","ok")</f>
        <v>Attention la case G n'est pas remplie</v>
      </c>
    </row>
    <row r="33" spans="1:8" ht="20.100000000000001" customHeight="1" x14ac:dyDescent="0.2">
      <c r="A33" s="360"/>
      <c r="B33" s="352"/>
      <c r="C33" s="219"/>
      <c r="D33" s="219"/>
      <c r="E33" s="219"/>
      <c r="F33" s="218">
        <f t="shared" si="1"/>
        <v>0</v>
      </c>
      <c r="G33" s="263"/>
      <c r="H33" s="42" t="str">
        <f>IF($G33="","Attention la case G n'est pas remplie","ok")</f>
        <v>Attention la case G n'est pas remplie</v>
      </c>
    </row>
    <row r="34" spans="1:8" ht="20.100000000000001" customHeight="1" x14ac:dyDescent="0.2">
      <c r="A34" s="360"/>
      <c r="B34" s="352"/>
      <c r="C34" s="219"/>
      <c r="D34" s="219"/>
      <c r="E34" s="219"/>
      <c r="F34" s="218">
        <f t="shared" si="1"/>
        <v>0</v>
      </c>
      <c r="G34" s="264"/>
      <c r="H34" s="42" t="str">
        <f>IF($G34="","Attention la case G n'est pas remplie","ok")</f>
        <v>Attention la case G n'est pas remplie</v>
      </c>
    </row>
    <row r="35" spans="1:8" ht="24.95" customHeight="1" thickBot="1" x14ac:dyDescent="0.25">
      <c r="A35" s="360"/>
      <c r="B35" s="109"/>
      <c r="C35" s="220" t="s">
        <v>51</v>
      </c>
      <c r="D35" s="220">
        <f>SUM(D22:D32)</f>
        <v>0</v>
      </c>
      <c r="E35" s="220">
        <f>SUM(E22:E32)</f>
        <v>0</v>
      </c>
      <c r="F35" s="221">
        <f>SUM(F22:F34)</f>
        <v>0</v>
      </c>
      <c r="G35" s="222">
        <f>SUM(G22:G34)</f>
        <v>0</v>
      </c>
      <c r="H35" s="258"/>
    </row>
    <row r="36" spans="1:8" ht="24.95" customHeight="1" x14ac:dyDescent="0.2">
      <c r="A36" s="110" t="s">
        <v>169</v>
      </c>
      <c r="B36" s="111"/>
      <c r="C36" s="111"/>
      <c r="D36" s="111"/>
      <c r="E36" s="112"/>
      <c r="F36" s="223"/>
      <c r="G36" s="262"/>
      <c r="H36" s="42" t="str">
        <f>IF($G36="","Attention la case G n'est pas remplie","ok")</f>
        <v>Attention la case G n'est pas remplie</v>
      </c>
    </row>
    <row r="37" spans="1:8" ht="24.95" customHeight="1" x14ac:dyDescent="0.2">
      <c r="A37" s="24" t="s">
        <v>52</v>
      </c>
      <c r="B37" s="25"/>
      <c r="C37" s="25"/>
      <c r="D37" s="25"/>
      <c r="E37" s="113"/>
      <c r="F37" s="223"/>
      <c r="G37" s="262"/>
      <c r="H37" s="42" t="str">
        <f>IF($G37="","Attention la case G n'est pas remplie","ok")</f>
        <v>Attention la case G n'est pas remplie</v>
      </c>
    </row>
    <row r="38" spans="1:8" ht="24.95" customHeight="1" x14ac:dyDescent="0.2">
      <c r="A38" s="26" t="s">
        <v>170</v>
      </c>
      <c r="B38" s="27"/>
      <c r="C38" s="27"/>
      <c r="D38" s="27"/>
      <c r="E38" s="114"/>
      <c r="F38" s="223"/>
      <c r="G38" s="262"/>
      <c r="H38" s="42" t="str">
        <f>IF($G38="","Attention la case G n'est pas remplie","ok")</f>
        <v>Attention la case G n'est pas remplie</v>
      </c>
    </row>
    <row r="39" spans="1:8" ht="24.95" customHeight="1" x14ac:dyDescent="0.2">
      <c r="A39" s="26" t="s">
        <v>171</v>
      </c>
      <c r="B39" s="27"/>
      <c r="C39" s="27"/>
      <c r="D39" s="27"/>
      <c r="E39" s="114"/>
      <c r="F39" s="223"/>
      <c r="G39" s="262"/>
      <c r="H39" s="42" t="str">
        <f>IF($G39="","Attention la case G n'est pas remplie","ok")</f>
        <v>Attention la case G n'est pas remplie</v>
      </c>
    </row>
    <row r="40" spans="1:8" ht="24.95" customHeight="1" thickBot="1" x14ac:dyDescent="0.25">
      <c r="A40" s="28" t="s">
        <v>206</v>
      </c>
      <c r="B40" s="29"/>
      <c r="C40" s="29"/>
      <c r="D40" s="29"/>
      <c r="E40" s="115"/>
      <c r="F40" s="223"/>
      <c r="G40" s="262"/>
      <c r="H40" s="42" t="str">
        <f>IF($G40="","Attention la case G n'est pas remplie","ok")</f>
        <v>Attention la case G n'est pas remplie</v>
      </c>
    </row>
    <row r="41" spans="1:8" ht="24.95" customHeight="1" thickBot="1" x14ac:dyDescent="0.25">
      <c r="A41" s="30" t="s">
        <v>53</v>
      </c>
      <c r="B41" s="31"/>
      <c r="C41" s="31"/>
      <c r="D41" s="31"/>
      <c r="E41" s="116"/>
      <c r="F41" s="224">
        <f>SUM(F36:F40)+F10</f>
        <v>0</v>
      </c>
      <c r="G41" s="225">
        <f>SUM(G36:G40)+G10</f>
        <v>0</v>
      </c>
      <c r="H41" s="271" t="s">
        <v>208</v>
      </c>
    </row>
    <row r="42" spans="1:8" ht="24.95" customHeight="1" thickBot="1" x14ac:dyDescent="0.25">
      <c r="A42" s="5"/>
      <c r="B42" s="32"/>
      <c r="C42" s="32"/>
      <c r="D42" s="32"/>
      <c r="E42" s="33" t="s">
        <v>54</v>
      </c>
      <c r="F42" s="266" t="e">
        <f>G41/F41</f>
        <v>#DIV/0!</v>
      </c>
      <c r="G42" s="34"/>
    </row>
    <row r="43" spans="1:8" ht="13.5" thickBot="1" x14ac:dyDescent="0.25">
      <c r="A43" s="5"/>
      <c r="B43" s="14"/>
      <c r="C43" s="5"/>
      <c r="D43" s="5"/>
      <c r="E43" s="5"/>
      <c r="F43" s="5"/>
      <c r="G43" s="13"/>
    </row>
    <row r="44" spans="1:8" s="5" customFormat="1" ht="24.95" customHeight="1" thickBot="1" x14ac:dyDescent="0.25">
      <c r="A44" s="344" t="s">
        <v>181</v>
      </c>
      <c r="B44" s="345"/>
      <c r="C44" s="345"/>
      <c r="D44" s="345"/>
      <c r="E44" s="346"/>
      <c r="F44" s="37"/>
      <c r="G44" s="13"/>
    </row>
    <row r="45" spans="1:8" s="5" customFormat="1" ht="26.25" thickBot="1" x14ac:dyDescent="0.25">
      <c r="A45" s="365" t="s">
        <v>17</v>
      </c>
      <c r="B45" s="366"/>
      <c r="C45" s="38" t="s">
        <v>18</v>
      </c>
      <c r="D45" s="38" t="s">
        <v>19</v>
      </c>
      <c r="E45" s="39" t="s">
        <v>20</v>
      </c>
      <c r="F45" s="3"/>
      <c r="G45" s="13"/>
    </row>
    <row r="46" spans="1:8" s="42" customFormat="1" ht="24.95" customHeight="1" x14ac:dyDescent="0.2">
      <c r="A46" s="367"/>
      <c r="B46" s="368"/>
      <c r="C46" s="40"/>
      <c r="D46" s="226"/>
      <c r="E46" s="41"/>
      <c r="G46" s="43"/>
    </row>
    <row r="47" spans="1:8" s="42" customFormat="1" ht="24.95" customHeight="1" x14ac:dyDescent="0.2">
      <c r="A47" s="350"/>
      <c r="B47" s="351"/>
      <c r="C47" s="44"/>
      <c r="D47" s="227"/>
      <c r="E47" s="45"/>
      <c r="G47" s="43"/>
    </row>
    <row r="48" spans="1:8" s="42" customFormat="1" ht="24.95" customHeight="1" x14ac:dyDescent="0.2">
      <c r="A48" s="350"/>
      <c r="B48" s="351"/>
      <c r="C48" s="44"/>
      <c r="D48" s="227"/>
      <c r="E48" s="45"/>
      <c r="G48" s="43"/>
    </row>
    <row r="49" spans="1:7" s="42" customFormat="1" ht="24.95" customHeight="1" x14ac:dyDescent="0.2">
      <c r="A49" s="350"/>
      <c r="B49" s="351"/>
      <c r="C49" s="44"/>
      <c r="D49" s="227"/>
      <c r="E49" s="45"/>
      <c r="G49" s="43"/>
    </row>
    <row r="50" spans="1:7" s="42" customFormat="1" ht="24.95" customHeight="1" thickBot="1" x14ac:dyDescent="0.25">
      <c r="A50" s="361"/>
      <c r="B50" s="362"/>
      <c r="C50" s="46"/>
      <c r="D50" s="228"/>
      <c r="E50" s="47"/>
      <c r="G50" s="43"/>
    </row>
    <row r="51" spans="1:7" s="5" customFormat="1" ht="24.95" customHeight="1" thickBot="1" x14ac:dyDescent="0.25">
      <c r="A51" s="363" t="s">
        <v>51</v>
      </c>
      <c r="B51" s="364"/>
      <c r="C51" s="48"/>
      <c r="D51" s="229">
        <f>SUM(D46:D50)</f>
        <v>0</v>
      </c>
      <c r="E51" s="49"/>
      <c r="G51" s="13"/>
    </row>
    <row r="52" spans="1:7" ht="13.5" thickBot="1" x14ac:dyDescent="0.25">
      <c r="A52" s="5"/>
      <c r="B52" s="14"/>
      <c r="C52" s="5"/>
      <c r="D52" s="5"/>
      <c r="E52" s="5"/>
      <c r="F52" s="5"/>
      <c r="G52" s="13"/>
    </row>
    <row r="53" spans="1:7" ht="58.5" customHeight="1" x14ac:dyDescent="0.2">
      <c r="D53" s="327" t="s">
        <v>99</v>
      </c>
      <c r="E53" s="328"/>
      <c r="F53" s="328"/>
      <c r="G53" s="329"/>
    </row>
    <row r="54" spans="1:7" ht="59.25" customHeight="1" thickBot="1" x14ac:dyDescent="0.25">
      <c r="D54" s="330"/>
      <c r="E54" s="331"/>
      <c r="F54" s="331"/>
      <c r="G54" s="332"/>
    </row>
    <row r="57" spans="1:7" ht="39" customHeight="1" thickBot="1" x14ac:dyDescent="0.25">
      <c r="A57" s="342" t="s">
        <v>172</v>
      </c>
      <c r="B57" s="343"/>
      <c r="C57" s="343"/>
      <c r="D57" s="343"/>
      <c r="E57" s="343"/>
      <c r="F57" s="343"/>
      <c r="G57" s="343"/>
    </row>
    <row r="58" spans="1:7" ht="39" customHeight="1" thickBot="1" x14ac:dyDescent="0.25">
      <c r="A58" s="336" t="s">
        <v>91</v>
      </c>
      <c r="B58" s="337"/>
      <c r="C58" s="337"/>
      <c r="D58" s="337"/>
      <c r="E58" s="337"/>
      <c r="F58" s="337"/>
      <c r="G58" s="338"/>
    </row>
    <row r="59" spans="1:7" ht="140.1" customHeight="1" thickBot="1" x14ac:dyDescent="0.25">
      <c r="A59" s="333"/>
      <c r="B59" s="334"/>
      <c r="C59" s="334"/>
      <c r="D59" s="334"/>
      <c r="E59" s="334"/>
      <c r="F59" s="334"/>
      <c r="G59" s="335"/>
    </row>
    <row r="60" spans="1:7" ht="39" customHeight="1" thickBot="1" x14ac:dyDescent="0.25">
      <c r="A60" s="324" t="s">
        <v>92</v>
      </c>
      <c r="B60" s="325"/>
      <c r="C60" s="325"/>
      <c r="D60" s="325"/>
      <c r="E60" s="325"/>
      <c r="F60" s="325"/>
      <c r="G60" s="326"/>
    </row>
    <row r="61" spans="1:7" ht="140.1" customHeight="1" thickBot="1" x14ac:dyDescent="0.25">
      <c r="A61" s="333"/>
      <c r="B61" s="334"/>
      <c r="C61" s="334"/>
      <c r="D61" s="334"/>
      <c r="E61" s="334"/>
      <c r="F61" s="334"/>
      <c r="G61" s="335"/>
    </row>
    <row r="62" spans="1:7" ht="39" customHeight="1" thickBot="1" x14ac:dyDescent="0.25">
      <c r="A62" s="339" t="s">
        <v>90</v>
      </c>
      <c r="B62" s="340"/>
      <c r="C62" s="340"/>
      <c r="D62" s="340"/>
      <c r="E62" s="340"/>
      <c r="F62" s="340"/>
      <c r="G62" s="341"/>
    </row>
    <row r="63" spans="1:7" ht="140.1" customHeight="1" thickBot="1" x14ac:dyDescent="0.25">
      <c r="A63" s="333"/>
      <c r="B63" s="334"/>
      <c r="C63" s="334"/>
      <c r="D63" s="334"/>
      <c r="E63" s="334"/>
      <c r="F63" s="334"/>
      <c r="G63" s="335"/>
    </row>
    <row r="64" spans="1:7" ht="39" customHeight="1" thickBot="1" x14ac:dyDescent="0.25">
      <c r="A64" s="336" t="s">
        <v>93</v>
      </c>
      <c r="B64" s="337"/>
      <c r="C64" s="337"/>
      <c r="D64" s="337"/>
      <c r="E64" s="337"/>
      <c r="F64" s="337"/>
      <c r="G64" s="338"/>
    </row>
    <row r="65" spans="1:7" ht="140.1" customHeight="1" thickBot="1" x14ac:dyDescent="0.25">
      <c r="A65" s="333"/>
      <c r="B65" s="334"/>
      <c r="C65" s="334"/>
      <c r="D65" s="334"/>
      <c r="E65" s="334"/>
      <c r="F65" s="334"/>
      <c r="G65" s="335"/>
    </row>
    <row r="66" spans="1:7" ht="39" customHeight="1" thickBot="1" x14ac:dyDescent="0.25">
      <c r="A66" s="336" t="s">
        <v>94</v>
      </c>
      <c r="B66" s="337"/>
      <c r="C66" s="337"/>
      <c r="D66" s="337"/>
      <c r="E66" s="337"/>
      <c r="F66" s="337"/>
      <c r="G66" s="338"/>
    </row>
    <row r="67" spans="1:7" ht="140.1" customHeight="1" thickBot="1" x14ac:dyDescent="0.25">
      <c r="A67" s="333"/>
      <c r="B67" s="334"/>
      <c r="C67" s="334"/>
      <c r="D67" s="334"/>
      <c r="E67" s="334"/>
      <c r="F67" s="334"/>
      <c r="G67" s="335"/>
    </row>
  </sheetData>
  <sheetProtection algorithmName="SHA-512" hashValue="bojtcHbbDGrCXUso2u5nYfjIXmSRC9L544ZhmtwjrQJB1TCmZspZ13+AorZxeLCeNryp96jrBLXH0rMAs6nBUQ==" saltValue="ERKJWG17xLUmPusCKSibpw==" spinCount="100000" sheet="1" objects="1" scenarios="1"/>
  <mergeCells count="38">
    <mergeCell ref="F8:G8"/>
    <mergeCell ref="A65:G65"/>
    <mergeCell ref="A66:G66"/>
    <mergeCell ref="A67:G67"/>
    <mergeCell ref="A59:G59"/>
    <mergeCell ref="A60:G60"/>
    <mergeCell ref="A61:G61"/>
    <mergeCell ref="A62:G62"/>
    <mergeCell ref="A63:G63"/>
    <mergeCell ref="A64:G64"/>
    <mergeCell ref="A58:G58"/>
    <mergeCell ref="A44:E44"/>
    <mergeCell ref="A45:B45"/>
    <mergeCell ref="A46:B46"/>
    <mergeCell ref="A47:B47"/>
    <mergeCell ref="A48:B48"/>
    <mergeCell ref="A57:G57"/>
    <mergeCell ref="A11:A35"/>
    <mergeCell ref="C11:E11"/>
    <mergeCell ref="B12:B14"/>
    <mergeCell ref="B15:B17"/>
    <mergeCell ref="B18:B20"/>
    <mergeCell ref="C22:E22"/>
    <mergeCell ref="B23:B25"/>
    <mergeCell ref="B26:B28"/>
    <mergeCell ref="B29:B31"/>
    <mergeCell ref="B32:B34"/>
    <mergeCell ref="A49:B49"/>
    <mergeCell ref="A50:B50"/>
    <mergeCell ref="A51:B51"/>
    <mergeCell ref="D53:G53"/>
    <mergeCell ref="D54:G54"/>
    <mergeCell ref="C7:E7"/>
    <mergeCell ref="A1:G1"/>
    <mergeCell ref="C3:E3"/>
    <mergeCell ref="C4:E4"/>
    <mergeCell ref="C5:E5"/>
    <mergeCell ref="C6:E6"/>
  </mergeCells>
  <conditionalFormatting sqref="G11:G16">
    <cfRule type="expression" dxfId="167" priority="3" stopIfTrue="1">
      <formula>($C$3="Autre organisme privé")</formula>
    </cfRule>
  </conditionalFormatting>
  <dataValidations count="10">
    <dataValidation allowBlank="1" showInputMessage="1" showErrorMessage="1" prompt="Merci de contacter le(s) service(s) des ressouces humaines concerné(s) pour obtenir les grilles salariales nécessaire à la réalisation de cette estimation" sqref="B26:B29 B32:B34 B12:B19 B23"/>
    <dataValidation allowBlank="1" showErrorMessage="1" prompt="Le financement de personnel permanent n'est pas autorisé." sqref="G11:G17"/>
    <dataValidation type="decimal" allowBlank="1" showInputMessage="1" showErrorMessage="1" error="L'aide demandée ne peut supérieure au coût complet du projet par ligne" sqref="G36:G40 G22:G34">
      <formula1>0</formula1>
      <formula2>F22</formula2>
    </dataValidation>
    <dataValidation allowBlank="1" showInputMessage="1" showErrorMessage="1" prompt="Merci d'indiquer le nom complet du financeur" sqref="A51:B51"/>
    <dataValidation allowBlank="1" showErrorMessage="1" prompt="Merci de contacter le(s) service(s) des ressouces humaines concerné(s) pour obtenir les grilles salariales nécessaire à la réalisation de cette estimation" sqref="B11 B21:B22"/>
    <dataValidation type="decimal" allowBlank="1" showErrorMessage="1" error="L'aide demandée ne peut supérieure au coût complet du projet par ligne" prompt="Le financement de personnel permanent n'est pas autorisé." sqref="G18:G20">
      <formula1>0</formula1>
      <formula2>F18</formula2>
    </dataValidation>
    <dataValidation type="list" allowBlank="1" showInputMessage="1" showErrorMessage="1" sqref="C46:C50">
      <formula1>financeurs</formula1>
    </dataValidation>
    <dataValidation type="list" allowBlank="1" showInputMessage="1" showErrorMessage="1" sqref="E46:E50">
      <formula1>etats</formula1>
    </dataValidation>
    <dataValidation allowBlank="1" showInputMessage="1" showErrorMessage="1" prompt="Exemple : pour du personnel statutaire Inserm sur le projet à hauteur de 50 K€, indiquer : Financeur = Inserm ; Type de Financeur = Etablissement public national ; Montant du financement = 50 K€ ; Etat du financement : Acquis._x000d__x000d_" sqref="A46:B50"/>
    <dataValidation type="decimal" allowBlank="1" showInputMessage="1" showErrorMessage="1" sqref="D12:E20 D23:E34 F36:F40 D46:D50">
      <formula1>0</formula1>
      <formula2>1000000000</formula2>
    </dataValidation>
  </dataValidations>
  <printOptions horizontalCentered="1"/>
  <pageMargins left="0.17000000000000004" right="0.17000000000000004" top="0.56000000000000005" bottom="0.51" header="0.31" footer="0.28000000000000003"/>
  <pageSetup paperSize="9" scale="60" orientation="portrait" r:id="rId1"/>
  <headerFooter alignWithMargins="0">
    <oddFooter>&amp;C&amp;P/&amp;N&amp;R&amp;9&amp;A</oddFooter>
  </headerFooter>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'NE PAS SUPPRIMER Gestion liste'!$A$2:$A$6</xm:f>
          </x14:formula1>
          <xm:sqref>C3:E3</xm:sqref>
        </x14:dataValidation>
      </x14:dataValidations>
    </ext>
  </extLs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41"/>
    <pageSetUpPr fitToPage="1"/>
  </sheetPr>
  <dimension ref="A1:I67"/>
  <sheetViews>
    <sheetView showGridLines="0" topLeftCell="A19" zoomScaleNormal="100" zoomScaleSheetLayoutView="100" workbookViewId="0">
      <selection activeCell="D24" sqref="D24:E24"/>
    </sheetView>
  </sheetViews>
  <sheetFormatPr baseColWidth="10" defaultColWidth="10.85546875" defaultRowHeight="12.75" x14ac:dyDescent="0.2"/>
  <cols>
    <col min="1" max="1" width="5.140625" style="2" customWidth="1"/>
    <col min="2" max="2" width="49.42578125" style="53" customWidth="1"/>
    <col min="3" max="3" width="27.42578125" style="2" customWidth="1"/>
    <col min="4" max="5" width="18.7109375" style="2" customWidth="1"/>
    <col min="6" max="6" width="25" style="2" customWidth="1"/>
    <col min="7" max="7" width="18.7109375" style="55" customWidth="1"/>
    <col min="8" max="8" width="30.5703125" style="2" customWidth="1"/>
    <col min="9" max="9" width="22.7109375" style="2" customWidth="1"/>
    <col min="10" max="10" width="8.7109375" style="2" customWidth="1"/>
    <col min="11" max="16384" width="10.85546875" style="2"/>
  </cols>
  <sheetData>
    <row r="1" spans="1:9" ht="52.5" customHeight="1" thickBot="1" x14ac:dyDescent="0.25">
      <c r="A1" s="376" t="s">
        <v>217</v>
      </c>
      <c r="B1" s="377"/>
      <c r="C1" s="377"/>
      <c r="D1" s="377"/>
      <c r="E1" s="377"/>
      <c r="F1" s="377"/>
      <c r="G1" s="378"/>
    </row>
    <row r="2" spans="1:9" ht="20.100000000000001" customHeight="1" x14ac:dyDescent="0.2">
      <c r="A2" s="50"/>
      <c r="B2" s="51"/>
      <c r="C2" s="51"/>
      <c r="D2" s="51"/>
      <c r="E2" s="51"/>
      <c r="F2" s="51"/>
      <c r="G2" s="52"/>
    </row>
    <row r="3" spans="1:9" ht="20.100000000000001" customHeight="1" thickBot="1" x14ac:dyDescent="0.25">
      <c r="A3" s="87" t="s">
        <v>43</v>
      </c>
      <c r="B3" s="11"/>
      <c r="C3" s="373"/>
      <c r="D3" s="374"/>
      <c r="E3" s="374"/>
      <c r="F3" s="51"/>
      <c r="G3" s="52"/>
    </row>
    <row r="4" spans="1:9" ht="18" customHeight="1" thickBot="1" x14ac:dyDescent="0.25">
      <c r="A4" s="87" t="s">
        <v>44</v>
      </c>
      <c r="C4" s="392"/>
      <c r="D4" s="390"/>
      <c r="E4" s="391"/>
      <c r="G4" s="54"/>
    </row>
    <row r="5" spans="1:9" ht="18" customHeight="1" thickBot="1" x14ac:dyDescent="0.25">
      <c r="A5" s="89" t="s">
        <v>32</v>
      </c>
      <c r="C5" s="387"/>
      <c r="D5" s="393"/>
      <c r="E5" s="394"/>
    </row>
    <row r="6" spans="1:9" ht="18" customHeight="1" thickBot="1" x14ac:dyDescent="0.25">
      <c r="A6" s="89" t="s">
        <v>45</v>
      </c>
      <c r="C6" s="387"/>
      <c r="D6" s="388"/>
      <c r="E6" s="389"/>
    </row>
    <row r="7" spans="1:9" ht="18" customHeight="1" thickBot="1" x14ac:dyDescent="0.25">
      <c r="A7" s="90" t="s">
        <v>21</v>
      </c>
      <c r="C7" s="387"/>
      <c r="D7" s="388"/>
      <c r="E7" s="389"/>
    </row>
    <row r="8" spans="1:9" ht="36" customHeight="1" thickBot="1" x14ac:dyDescent="0.25">
      <c r="B8" s="56"/>
      <c r="F8" s="369" t="s">
        <v>183</v>
      </c>
      <c r="G8" s="369"/>
    </row>
    <row r="9" spans="1:9" s="53" customFormat="1" ht="30" customHeight="1" thickBot="1" x14ac:dyDescent="0.3">
      <c r="A9" s="16" t="s">
        <v>47</v>
      </c>
      <c r="B9" s="17"/>
      <c r="C9" s="18"/>
      <c r="D9" s="18"/>
      <c r="E9" s="18"/>
      <c r="F9" s="19" t="s">
        <v>159</v>
      </c>
      <c r="G9" s="20" t="s">
        <v>48</v>
      </c>
    </row>
    <row r="10" spans="1:9" s="53" customFormat="1" ht="44.25" customHeight="1" x14ac:dyDescent="0.25">
      <c r="A10" s="21" t="s">
        <v>49</v>
      </c>
      <c r="B10" s="102"/>
      <c r="C10" s="22" t="s">
        <v>155</v>
      </c>
      <c r="D10" s="22" t="s">
        <v>156</v>
      </c>
      <c r="E10" s="23" t="s">
        <v>158</v>
      </c>
      <c r="F10" s="230">
        <f>+F21+F35</f>
        <v>0</v>
      </c>
      <c r="G10" s="231">
        <f>+G21+G35</f>
        <v>0</v>
      </c>
    </row>
    <row r="11" spans="1:9" ht="20.100000000000001" customHeight="1" x14ac:dyDescent="0.25">
      <c r="A11" s="358" t="s">
        <v>50</v>
      </c>
      <c r="B11" s="106" t="s">
        <v>68</v>
      </c>
      <c r="C11" s="347" t="s">
        <v>66</v>
      </c>
      <c r="D11" s="348"/>
      <c r="E11" s="349"/>
      <c r="F11" s="98"/>
      <c r="G11" s="272"/>
    </row>
    <row r="12" spans="1:9" ht="20.100000000000001" customHeight="1" x14ac:dyDescent="0.25">
      <c r="A12" s="359"/>
      <c r="B12" s="352" t="s">
        <v>161</v>
      </c>
      <c r="C12" s="202"/>
      <c r="D12" s="203"/>
      <c r="E12" s="204"/>
      <c r="F12" s="205">
        <f t="shared" ref="F12:F20" si="0">D12*E12</f>
        <v>0</v>
      </c>
      <c r="G12" s="273"/>
      <c r="I12" s="265"/>
    </row>
    <row r="13" spans="1:9" ht="20.100000000000001" customHeight="1" x14ac:dyDescent="0.25">
      <c r="A13" s="359"/>
      <c r="B13" s="352"/>
      <c r="C13" s="202"/>
      <c r="D13" s="203"/>
      <c r="E13" s="204"/>
      <c r="F13" s="205">
        <f t="shared" si="0"/>
        <v>0</v>
      </c>
      <c r="G13" s="273"/>
    </row>
    <row r="14" spans="1:9" ht="20.100000000000001" customHeight="1" x14ac:dyDescent="0.25">
      <c r="A14" s="359"/>
      <c r="B14" s="353"/>
      <c r="C14" s="202"/>
      <c r="D14" s="203"/>
      <c r="E14" s="204"/>
      <c r="F14" s="205">
        <f t="shared" si="0"/>
        <v>0</v>
      </c>
      <c r="G14" s="273"/>
    </row>
    <row r="15" spans="1:9" ht="20.100000000000001" customHeight="1" x14ac:dyDescent="0.25">
      <c r="A15" s="360"/>
      <c r="B15" s="357" t="s">
        <v>162</v>
      </c>
      <c r="C15" s="206"/>
      <c r="D15" s="206"/>
      <c r="E15" s="207"/>
      <c r="F15" s="208">
        <f t="shared" si="0"/>
        <v>0</v>
      </c>
      <c r="G15" s="273"/>
    </row>
    <row r="16" spans="1:9" ht="20.100000000000001" customHeight="1" x14ac:dyDescent="0.25">
      <c r="A16" s="359"/>
      <c r="B16" s="352"/>
      <c r="C16" s="209"/>
      <c r="D16" s="206"/>
      <c r="E16" s="207"/>
      <c r="F16" s="208">
        <f t="shared" si="0"/>
        <v>0</v>
      </c>
      <c r="G16" s="273"/>
    </row>
    <row r="17" spans="1:8" ht="20.100000000000001" customHeight="1" x14ac:dyDescent="0.25">
      <c r="A17" s="359"/>
      <c r="B17" s="352"/>
      <c r="C17" s="209"/>
      <c r="D17" s="206"/>
      <c r="E17" s="207"/>
      <c r="F17" s="208">
        <f t="shared" si="0"/>
        <v>0</v>
      </c>
      <c r="G17" s="273"/>
    </row>
    <row r="18" spans="1:8" ht="20.100000000000001" customHeight="1" x14ac:dyDescent="0.2">
      <c r="A18" s="359"/>
      <c r="B18" s="357" t="s">
        <v>163</v>
      </c>
      <c r="C18" s="209"/>
      <c r="D18" s="210"/>
      <c r="E18" s="210"/>
      <c r="F18" s="208">
        <f t="shared" si="0"/>
        <v>0</v>
      </c>
      <c r="G18" s="262"/>
      <c r="H18" s="42" t="str">
        <f>IF($G18="","Attention la case G n'est pas remplie","ok")</f>
        <v>Attention la case G n'est pas remplie</v>
      </c>
    </row>
    <row r="19" spans="1:8" ht="20.100000000000001" customHeight="1" x14ac:dyDescent="0.25">
      <c r="A19" s="359"/>
      <c r="B19" s="352"/>
      <c r="C19" s="209"/>
      <c r="D19" s="206"/>
      <c r="E19" s="207"/>
      <c r="F19" s="208">
        <f t="shared" si="0"/>
        <v>0</v>
      </c>
      <c r="G19" s="262"/>
      <c r="H19" s="42" t="str">
        <f>IF($G19="","Attention la case G n'est pas remplie","ok")</f>
        <v>Attention la case G n'est pas remplie</v>
      </c>
    </row>
    <row r="20" spans="1:8" ht="20.100000000000001" customHeight="1" x14ac:dyDescent="0.25">
      <c r="A20" s="360"/>
      <c r="B20" s="352"/>
      <c r="C20" s="206"/>
      <c r="D20" s="206"/>
      <c r="E20" s="207"/>
      <c r="F20" s="208">
        <f t="shared" si="0"/>
        <v>0</v>
      </c>
      <c r="G20" s="262"/>
      <c r="H20" s="42" t="str">
        <f>IF($G20="","Attention la case G n'est pas remplie","ok")</f>
        <v>Attention la case G n'est pas remplie</v>
      </c>
    </row>
    <row r="21" spans="1:8" ht="20.100000000000001" customHeight="1" x14ac:dyDescent="0.2">
      <c r="A21" s="360"/>
      <c r="B21" s="108"/>
      <c r="C21" s="211" t="s">
        <v>51</v>
      </c>
      <c r="D21" s="212">
        <f>SUM(D11:D20)</f>
        <v>0</v>
      </c>
      <c r="E21" s="212">
        <f>SUM(E11:E20)</f>
        <v>0</v>
      </c>
      <c r="F21" s="213">
        <f>SUM(F11:F20)</f>
        <v>0</v>
      </c>
      <c r="G21" s="214">
        <f>SUM(G11:G20)</f>
        <v>0</v>
      </c>
      <c r="H21" s="258"/>
    </row>
    <row r="22" spans="1:8" ht="20.100000000000001" customHeight="1" x14ac:dyDescent="0.2">
      <c r="A22" s="360"/>
      <c r="B22" s="107"/>
      <c r="C22" s="347" t="s">
        <v>67</v>
      </c>
      <c r="D22" s="348"/>
      <c r="E22" s="349"/>
      <c r="F22" s="99"/>
      <c r="G22" s="103"/>
      <c r="H22" s="258"/>
    </row>
    <row r="23" spans="1:8" ht="20.100000000000001" customHeight="1" x14ac:dyDescent="0.2">
      <c r="A23" s="360"/>
      <c r="B23" s="354" t="s">
        <v>165</v>
      </c>
      <c r="C23" s="210"/>
      <c r="D23" s="210"/>
      <c r="E23" s="210"/>
      <c r="F23" s="215">
        <f t="shared" ref="F23:F34" si="1">D23*E23</f>
        <v>0</v>
      </c>
      <c r="G23" s="216"/>
      <c r="H23" s="258"/>
    </row>
    <row r="24" spans="1:8" ht="20.100000000000001" customHeight="1" x14ac:dyDescent="0.2">
      <c r="A24" s="360"/>
      <c r="B24" s="355"/>
      <c r="C24" s="210"/>
      <c r="D24" s="210"/>
      <c r="E24" s="210"/>
      <c r="F24" s="215">
        <f t="shared" si="1"/>
        <v>0</v>
      </c>
      <c r="G24" s="216"/>
      <c r="H24" s="258"/>
    </row>
    <row r="25" spans="1:8" ht="20.100000000000001" customHeight="1" x14ac:dyDescent="0.2">
      <c r="A25" s="360"/>
      <c r="B25" s="356"/>
      <c r="C25" s="210"/>
      <c r="D25" s="210"/>
      <c r="E25" s="210"/>
      <c r="F25" s="215">
        <f t="shared" si="1"/>
        <v>0</v>
      </c>
      <c r="G25" s="216"/>
      <c r="H25" s="258"/>
    </row>
    <row r="26" spans="1:8" ht="20.100000000000001" customHeight="1" x14ac:dyDescent="0.2">
      <c r="A26" s="360"/>
      <c r="B26" s="357" t="s">
        <v>167</v>
      </c>
      <c r="C26" s="210"/>
      <c r="D26" s="210"/>
      <c r="E26" s="210"/>
      <c r="F26" s="208">
        <f t="shared" si="1"/>
        <v>0</v>
      </c>
      <c r="G26" s="262"/>
      <c r="H26" s="42" t="str">
        <f>IF($G26="","Attention la case G n'est pas remplie","ok")</f>
        <v>Attention la case G n'est pas remplie</v>
      </c>
    </row>
    <row r="27" spans="1:8" ht="20.100000000000001" customHeight="1" x14ac:dyDescent="0.2">
      <c r="A27" s="360"/>
      <c r="B27" s="352"/>
      <c r="C27" s="210"/>
      <c r="D27" s="210"/>
      <c r="E27" s="210"/>
      <c r="F27" s="208">
        <f t="shared" si="1"/>
        <v>0</v>
      </c>
      <c r="G27" s="262"/>
      <c r="H27" s="42" t="str">
        <f>IF($G27="","Attention la case G n'est pas remplie","ok")</f>
        <v>Attention la case G n'est pas remplie</v>
      </c>
    </row>
    <row r="28" spans="1:8" ht="20.100000000000001" customHeight="1" x14ac:dyDescent="0.2">
      <c r="A28" s="360"/>
      <c r="B28" s="352"/>
      <c r="C28" s="210"/>
      <c r="D28" s="210"/>
      <c r="E28" s="210"/>
      <c r="F28" s="208">
        <f t="shared" si="1"/>
        <v>0</v>
      </c>
      <c r="G28" s="262"/>
      <c r="H28" s="42" t="str">
        <f>IF($G28="","Attention la case G n'est pas remplie","ok")</f>
        <v>Attention la case G n'est pas remplie</v>
      </c>
    </row>
    <row r="29" spans="1:8" ht="20.100000000000001" customHeight="1" x14ac:dyDescent="0.2">
      <c r="A29" s="359"/>
      <c r="B29" s="354" t="s">
        <v>166</v>
      </c>
      <c r="C29" s="217"/>
      <c r="D29" s="210"/>
      <c r="E29" s="210"/>
      <c r="F29" s="218">
        <f t="shared" si="1"/>
        <v>0</v>
      </c>
      <c r="G29" s="216"/>
      <c r="H29" s="258"/>
    </row>
    <row r="30" spans="1:8" ht="20.100000000000001" customHeight="1" x14ac:dyDescent="0.2">
      <c r="A30" s="359"/>
      <c r="B30" s="355"/>
      <c r="C30" s="217"/>
      <c r="D30" s="210"/>
      <c r="E30" s="210"/>
      <c r="F30" s="218">
        <f t="shared" si="1"/>
        <v>0</v>
      </c>
      <c r="G30" s="216"/>
      <c r="H30" s="258"/>
    </row>
    <row r="31" spans="1:8" ht="20.100000000000001" customHeight="1" x14ac:dyDescent="0.2">
      <c r="A31" s="359"/>
      <c r="B31" s="356"/>
      <c r="C31" s="217"/>
      <c r="D31" s="210"/>
      <c r="E31" s="210"/>
      <c r="F31" s="218">
        <f t="shared" si="1"/>
        <v>0</v>
      </c>
      <c r="G31" s="216"/>
      <c r="H31" s="258"/>
    </row>
    <row r="32" spans="1:8" ht="20.100000000000001" customHeight="1" x14ac:dyDescent="0.2">
      <c r="A32" s="360"/>
      <c r="B32" s="357" t="s">
        <v>168</v>
      </c>
      <c r="C32" s="210"/>
      <c r="D32" s="210"/>
      <c r="E32" s="210"/>
      <c r="F32" s="218">
        <f t="shared" si="1"/>
        <v>0</v>
      </c>
      <c r="G32" s="262"/>
      <c r="H32" s="42" t="str">
        <f>IF($G32="","Attention la case G n'est pas remplie","ok")</f>
        <v>Attention la case G n'est pas remplie</v>
      </c>
    </row>
    <row r="33" spans="1:8" ht="20.100000000000001" customHeight="1" x14ac:dyDescent="0.2">
      <c r="A33" s="360"/>
      <c r="B33" s="352"/>
      <c r="C33" s="219"/>
      <c r="D33" s="219"/>
      <c r="E33" s="219"/>
      <c r="F33" s="218">
        <f t="shared" si="1"/>
        <v>0</v>
      </c>
      <c r="G33" s="263"/>
      <c r="H33" s="42" t="str">
        <f>IF($G33="","Attention la case G n'est pas remplie","ok")</f>
        <v>Attention la case G n'est pas remplie</v>
      </c>
    </row>
    <row r="34" spans="1:8" ht="20.100000000000001" customHeight="1" x14ac:dyDescent="0.2">
      <c r="A34" s="360"/>
      <c r="B34" s="352"/>
      <c r="C34" s="219"/>
      <c r="D34" s="219"/>
      <c r="E34" s="219"/>
      <c r="F34" s="218">
        <f t="shared" si="1"/>
        <v>0</v>
      </c>
      <c r="G34" s="264"/>
      <c r="H34" s="42" t="str">
        <f>IF($G34="","Attention la case G n'est pas remplie","ok")</f>
        <v>Attention la case G n'est pas remplie</v>
      </c>
    </row>
    <row r="35" spans="1:8" ht="24.95" customHeight="1" thickBot="1" x14ac:dyDescent="0.25">
      <c r="A35" s="360"/>
      <c r="B35" s="109"/>
      <c r="C35" s="220" t="s">
        <v>51</v>
      </c>
      <c r="D35" s="220">
        <f>SUM(D22:D32)</f>
        <v>0</v>
      </c>
      <c r="E35" s="220">
        <f>SUM(E22:E32)</f>
        <v>0</v>
      </c>
      <c r="F35" s="221">
        <f>SUM(F22:F34)</f>
        <v>0</v>
      </c>
      <c r="G35" s="222">
        <f>SUM(G22:G34)</f>
        <v>0</v>
      </c>
      <c r="H35" s="258"/>
    </row>
    <row r="36" spans="1:8" ht="24.95" customHeight="1" x14ac:dyDescent="0.2">
      <c r="A36" s="110" t="s">
        <v>169</v>
      </c>
      <c r="B36" s="111"/>
      <c r="C36" s="111"/>
      <c r="D36" s="111"/>
      <c r="E36" s="112"/>
      <c r="F36" s="223"/>
      <c r="G36" s="262"/>
      <c r="H36" s="42" t="str">
        <f>IF($G36="","Attention la case G n'est pas remplie","ok")</f>
        <v>Attention la case G n'est pas remplie</v>
      </c>
    </row>
    <row r="37" spans="1:8" ht="24.95" customHeight="1" x14ac:dyDescent="0.2">
      <c r="A37" s="24" t="s">
        <v>52</v>
      </c>
      <c r="B37" s="25"/>
      <c r="C37" s="25"/>
      <c r="D37" s="25"/>
      <c r="E37" s="113"/>
      <c r="F37" s="223"/>
      <c r="G37" s="262"/>
      <c r="H37" s="42" t="str">
        <f>IF($G37="","Attention la case G n'est pas remplie","ok")</f>
        <v>Attention la case G n'est pas remplie</v>
      </c>
    </row>
    <row r="38" spans="1:8" ht="24.95" customHeight="1" x14ac:dyDescent="0.2">
      <c r="A38" s="26" t="s">
        <v>170</v>
      </c>
      <c r="B38" s="27"/>
      <c r="C38" s="27"/>
      <c r="D38" s="27"/>
      <c r="E38" s="114"/>
      <c r="F38" s="223"/>
      <c r="G38" s="262"/>
      <c r="H38" s="42" t="str">
        <f>IF($G38="","Attention la case G n'est pas remplie","ok")</f>
        <v>Attention la case G n'est pas remplie</v>
      </c>
    </row>
    <row r="39" spans="1:8" ht="24.95" customHeight="1" x14ac:dyDescent="0.2">
      <c r="A39" s="26" t="s">
        <v>171</v>
      </c>
      <c r="B39" s="27"/>
      <c r="C39" s="27"/>
      <c r="D39" s="27"/>
      <c r="E39" s="114"/>
      <c r="F39" s="223"/>
      <c r="G39" s="262"/>
      <c r="H39" s="42" t="str">
        <f>IF($G39="","Attention la case G n'est pas remplie","ok")</f>
        <v>Attention la case G n'est pas remplie</v>
      </c>
    </row>
    <row r="40" spans="1:8" ht="24.95" customHeight="1" thickBot="1" x14ac:dyDescent="0.25">
      <c r="A40" s="28" t="s">
        <v>206</v>
      </c>
      <c r="B40" s="29"/>
      <c r="C40" s="29"/>
      <c r="D40" s="29"/>
      <c r="E40" s="115"/>
      <c r="F40" s="223"/>
      <c r="G40" s="262"/>
      <c r="H40" s="42" t="str">
        <f>IF($G40="","Attention la case G n'est pas remplie","ok")</f>
        <v>Attention la case G n'est pas remplie</v>
      </c>
    </row>
    <row r="41" spans="1:8" ht="24.95" customHeight="1" thickBot="1" x14ac:dyDescent="0.25">
      <c r="A41" s="30" t="s">
        <v>53</v>
      </c>
      <c r="B41" s="31"/>
      <c r="C41" s="31"/>
      <c r="D41" s="31"/>
      <c r="E41" s="116"/>
      <c r="F41" s="224">
        <f>SUM(F36:F40)+F10</f>
        <v>0</v>
      </c>
      <c r="G41" s="225">
        <f>SUM(G36:G40)+G10</f>
        <v>0</v>
      </c>
      <c r="H41" s="271" t="s">
        <v>208</v>
      </c>
    </row>
    <row r="42" spans="1:8" ht="24.95" customHeight="1" thickBot="1" x14ac:dyDescent="0.25">
      <c r="A42" s="5"/>
      <c r="B42" s="32"/>
      <c r="C42" s="32"/>
      <c r="D42" s="32"/>
      <c r="E42" s="33" t="s">
        <v>54</v>
      </c>
      <c r="F42" s="266" t="e">
        <f>G41/F41</f>
        <v>#DIV/0!</v>
      </c>
      <c r="G42" s="34"/>
    </row>
    <row r="43" spans="1:8" ht="13.5" thickBot="1" x14ac:dyDescent="0.25">
      <c r="A43" s="5"/>
      <c r="B43" s="14"/>
      <c r="C43" s="5"/>
      <c r="D43" s="5"/>
      <c r="E43" s="5"/>
      <c r="F43" s="5"/>
      <c r="G43" s="13"/>
    </row>
    <row r="44" spans="1:8" s="5" customFormat="1" ht="24.95" customHeight="1" thickBot="1" x14ac:dyDescent="0.25">
      <c r="A44" s="344" t="s">
        <v>182</v>
      </c>
      <c r="B44" s="345"/>
      <c r="C44" s="345"/>
      <c r="D44" s="345"/>
      <c r="E44" s="346"/>
      <c r="F44" s="37"/>
      <c r="G44" s="13"/>
    </row>
    <row r="45" spans="1:8" s="5" customFormat="1" ht="26.25" thickBot="1" x14ac:dyDescent="0.25">
      <c r="A45" s="365" t="s">
        <v>17</v>
      </c>
      <c r="B45" s="366"/>
      <c r="C45" s="38" t="s">
        <v>18</v>
      </c>
      <c r="D45" s="38" t="s">
        <v>19</v>
      </c>
      <c r="E45" s="39" t="s">
        <v>20</v>
      </c>
      <c r="F45" s="3"/>
      <c r="G45" s="13"/>
    </row>
    <row r="46" spans="1:8" s="42" customFormat="1" ht="24.95" customHeight="1" x14ac:dyDescent="0.2">
      <c r="A46" s="367"/>
      <c r="B46" s="368"/>
      <c r="C46" s="40"/>
      <c r="D46" s="226"/>
      <c r="E46" s="41"/>
      <c r="G46" s="43"/>
    </row>
    <row r="47" spans="1:8" s="42" customFormat="1" ht="24.95" customHeight="1" x14ac:dyDescent="0.2">
      <c r="A47" s="350"/>
      <c r="B47" s="351"/>
      <c r="C47" s="44"/>
      <c r="D47" s="227"/>
      <c r="E47" s="45"/>
      <c r="G47" s="43"/>
    </row>
    <row r="48" spans="1:8" s="42" customFormat="1" ht="24.95" customHeight="1" x14ac:dyDescent="0.2">
      <c r="A48" s="350"/>
      <c r="B48" s="351"/>
      <c r="C48" s="44"/>
      <c r="D48" s="227"/>
      <c r="E48" s="45"/>
      <c r="G48" s="43"/>
    </row>
    <row r="49" spans="1:7" s="42" customFormat="1" ht="24.95" customHeight="1" x14ac:dyDescent="0.2">
      <c r="A49" s="350"/>
      <c r="B49" s="351"/>
      <c r="C49" s="44"/>
      <c r="D49" s="227"/>
      <c r="E49" s="45"/>
      <c r="G49" s="43"/>
    </row>
    <row r="50" spans="1:7" s="42" customFormat="1" ht="24.95" customHeight="1" thickBot="1" x14ac:dyDescent="0.25">
      <c r="A50" s="361"/>
      <c r="B50" s="362"/>
      <c r="C50" s="46"/>
      <c r="D50" s="228"/>
      <c r="E50" s="47"/>
      <c r="G50" s="43"/>
    </row>
    <row r="51" spans="1:7" s="5" customFormat="1" ht="24.95" customHeight="1" thickBot="1" x14ac:dyDescent="0.25">
      <c r="A51" s="363" t="s">
        <v>51</v>
      </c>
      <c r="B51" s="364"/>
      <c r="C51" s="48"/>
      <c r="D51" s="229">
        <f>SUM(D46:D50)</f>
        <v>0</v>
      </c>
      <c r="E51" s="49"/>
      <c r="G51" s="13"/>
    </row>
    <row r="52" spans="1:7" ht="13.5" thickBot="1" x14ac:dyDescent="0.25">
      <c r="A52" s="5"/>
      <c r="B52" s="14"/>
      <c r="C52" s="5"/>
      <c r="D52" s="5"/>
      <c r="E52" s="5"/>
      <c r="F52" s="5"/>
      <c r="G52" s="13"/>
    </row>
    <row r="53" spans="1:7" ht="58.5" customHeight="1" x14ac:dyDescent="0.2">
      <c r="D53" s="327" t="s">
        <v>99</v>
      </c>
      <c r="E53" s="328"/>
      <c r="F53" s="328"/>
      <c r="G53" s="329"/>
    </row>
    <row r="54" spans="1:7" ht="59.25" customHeight="1" thickBot="1" x14ac:dyDescent="0.25">
      <c r="D54" s="330"/>
      <c r="E54" s="331"/>
      <c r="F54" s="331"/>
      <c r="G54" s="332"/>
    </row>
    <row r="57" spans="1:7" ht="39" customHeight="1" thickBot="1" x14ac:dyDescent="0.25">
      <c r="A57" s="342" t="s">
        <v>172</v>
      </c>
      <c r="B57" s="343"/>
      <c r="C57" s="343"/>
      <c r="D57" s="343"/>
      <c r="E57" s="343"/>
      <c r="F57" s="343"/>
      <c r="G57" s="343"/>
    </row>
    <row r="58" spans="1:7" ht="39" customHeight="1" thickBot="1" x14ac:dyDescent="0.25">
      <c r="A58" s="336" t="s">
        <v>91</v>
      </c>
      <c r="B58" s="337"/>
      <c r="C58" s="337"/>
      <c r="D58" s="337"/>
      <c r="E58" s="337"/>
      <c r="F58" s="337"/>
      <c r="G58" s="338"/>
    </row>
    <row r="59" spans="1:7" ht="140.1" customHeight="1" thickBot="1" x14ac:dyDescent="0.25">
      <c r="A59" s="333"/>
      <c r="B59" s="334"/>
      <c r="C59" s="334"/>
      <c r="D59" s="334"/>
      <c r="E59" s="334"/>
      <c r="F59" s="334"/>
      <c r="G59" s="335"/>
    </row>
    <row r="60" spans="1:7" ht="39" customHeight="1" thickBot="1" x14ac:dyDescent="0.25">
      <c r="A60" s="324" t="s">
        <v>92</v>
      </c>
      <c r="B60" s="325"/>
      <c r="C60" s="325"/>
      <c r="D60" s="325"/>
      <c r="E60" s="325"/>
      <c r="F60" s="325"/>
      <c r="G60" s="326"/>
    </row>
    <row r="61" spans="1:7" ht="140.1" customHeight="1" thickBot="1" x14ac:dyDescent="0.25">
      <c r="A61" s="333"/>
      <c r="B61" s="334"/>
      <c r="C61" s="334"/>
      <c r="D61" s="334"/>
      <c r="E61" s="334"/>
      <c r="F61" s="334"/>
      <c r="G61" s="335"/>
    </row>
    <row r="62" spans="1:7" ht="39" customHeight="1" thickBot="1" x14ac:dyDescent="0.25">
      <c r="A62" s="339" t="s">
        <v>90</v>
      </c>
      <c r="B62" s="340"/>
      <c r="C62" s="340"/>
      <c r="D62" s="340"/>
      <c r="E62" s="340"/>
      <c r="F62" s="340"/>
      <c r="G62" s="341"/>
    </row>
    <row r="63" spans="1:7" ht="140.1" customHeight="1" thickBot="1" x14ac:dyDescent="0.25">
      <c r="A63" s="333"/>
      <c r="B63" s="334"/>
      <c r="C63" s="334"/>
      <c r="D63" s="334"/>
      <c r="E63" s="334"/>
      <c r="F63" s="334"/>
      <c r="G63" s="335"/>
    </row>
    <row r="64" spans="1:7" ht="39" customHeight="1" thickBot="1" x14ac:dyDescent="0.25">
      <c r="A64" s="336" t="s">
        <v>93</v>
      </c>
      <c r="B64" s="337"/>
      <c r="C64" s="337"/>
      <c r="D64" s="337"/>
      <c r="E64" s="337"/>
      <c r="F64" s="337"/>
      <c r="G64" s="338"/>
    </row>
    <row r="65" spans="1:7" ht="140.1" customHeight="1" thickBot="1" x14ac:dyDescent="0.25">
      <c r="A65" s="333"/>
      <c r="B65" s="334"/>
      <c r="C65" s="334"/>
      <c r="D65" s="334"/>
      <c r="E65" s="334"/>
      <c r="F65" s="334"/>
      <c r="G65" s="335"/>
    </row>
    <row r="66" spans="1:7" ht="39" customHeight="1" thickBot="1" x14ac:dyDescent="0.25">
      <c r="A66" s="336" t="s">
        <v>94</v>
      </c>
      <c r="B66" s="337"/>
      <c r="C66" s="337"/>
      <c r="D66" s="337"/>
      <c r="E66" s="337"/>
      <c r="F66" s="337"/>
      <c r="G66" s="338"/>
    </row>
    <row r="67" spans="1:7" ht="140.1" customHeight="1" thickBot="1" x14ac:dyDescent="0.25">
      <c r="A67" s="333"/>
      <c r="B67" s="334"/>
      <c r="C67" s="334"/>
      <c r="D67" s="334"/>
      <c r="E67" s="334"/>
      <c r="F67" s="334"/>
      <c r="G67" s="335"/>
    </row>
  </sheetData>
  <sheetProtection algorithmName="SHA-512" hashValue="qAAGmV8o6H/+4h/xYbk74oHPaUfokIvSr/Mg7tHXTfmSYug4UYFt8vy0FJJQheslUHVWHpJ5TXk8s3ZCrLNuAA==" saltValue="F7wsIgY71GbVU7LtULJanA==" spinCount="100000" sheet="1" objects="1" scenarios="1"/>
  <mergeCells count="38">
    <mergeCell ref="F8:G8"/>
    <mergeCell ref="A65:G65"/>
    <mergeCell ref="A66:G66"/>
    <mergeCell ref="A67:G67"/>
    <mergeCell ref="A59:G59"/>
    <mergeCell ref="A60:G60"/>
    <mergeCell ref="A61:G61"/>
    <mergeCell ref="A62:G62"/>
    <mergeCell ref="A63:G63"/>
    <mergeCell ref="A64:G64"/>
    <mergeCell ref="A58:G58"/>
    <mergeCell ref="A44:E44"/>
    <mergeCell ref="A45:B45"/>
    <mergeCell ref="A46:B46"/>
    <mergeCell ref="A47:B47"/>
    <mergeCell ref="A48:B48"/>
    <mergeCell ref="A57:G57"/>
    <mergeCell ref="A11:A35"/>
    <mergeCell ref="C11:E11"/>
    <mergeCell ref="B12:B14"/>
    <mergeCell ref="B15:B17"/>
    <mergeCell ref="B18:B20"/>
    <mergeCell ref="C22:E22"/>
    <mergeCell ref="B23:B25"/>
    <mergeCell ref="B26:B28"/>
    <mergeCell ref="B29:B31"/>
    <mergeCell ref="B32:B34"/>
    <mergeCell ref="A49:B49"/>
    <mergeCell ref="A50:B50"/>
    <mergeCell ref="A51:B51"/>
    <mergeCell ref="D53:G53"/>
    <mergeCell ref="D54:G54"/>
    <mergeCell ref="C7:E7"/>
    <mergeCell ref="A1:G1"/>
    <mergeCell ref="C3:E3"/>
    <mergeCell ref="C4:E4"/>
    <mergeCell ref="C5:E5"/>
    <mergeCell ref="C6:E6"/>
  </mergeCells>
  <conditionalFormatting sqref="G11:G16">
    <cfRule type="expression" dxfId="166" priority="3" stopIfTrue="1">
      <formula>($C$3="Autre organisme privé")</formula>
    </cfRule>
  </conditionalFormatting>
  <dataValidations count="10">
    <dataValidation allowBlank="1" showInputMessage="1" showErrorMessage="1" prompt="Exemple : pour du personnel statutaire Inserm sur le projet à hauteur de 50 K€, indiquer : Financeur = Inserm ; Type de Financeur = Etablissement public national ; Montant du financement = 50 K€ ; Etat du financement : Acquis._x000d__x000d_" sqref="A46:B50"/>
    <dataValidation type="list" allowBlank="1" showInputMessage="1" showErrorMessage="1" sqref="E46:E50">
      <formula1>etats</formula1>
    </dataValidation>
    <dataValidation type="list" allowBlank="1" showInputMessage="1" showErrorMessage="1" sqref="C46:C50">
      <formula1>financeurs</formula1>
    </dataValidation>
    <dataValidation type="decimal" allowBlank="1" showErrorMessage="1" error="L'aide demandée ne peut supérieure au coût complet du projet par ligne" prompt="Le financement de personnel permanent n'est pas autorisé." sqref="G18:G20">
      <formula1>0</formula1>
      <formula2>F18</formula2>
    </dataValidation>
    <dataValidation allowBlank="1" showErrorMessage="1" prompt="Merci de contacter le(s) service(s) des ressouces humaines concerné(s) pour obtenir les grilles salariales nécessaire à la réalisation de cette estimation" sqref="B11 B21:B22"/>
    <dataValidation allowBlank="1" showInputMessage="1" showErrorMessage="1" prompt="Merci d'indiquer le nom complet du financeur" sqref="A51:B51"/>
    <dataValidation type="decimal" allowBlank="1" showInputMessage="1" showErrorMessage="1" error="L'aide demandée ne peut supérieure au coût complet du projet par ligne" sqref="G36:G40 G22:G34">
      <formula1>0</formula1>
      <formula2>F22</formula2>
    </dataValidation>
    <dataValidation allowBlank="1" showErrorMessage="1" prompt="Le financement de personnel permanent n'est pas autorisé." sqref="G11:G17"/>
    <dataValidation allowBlank="1" showInputMessage="1" showErrorMessage="1" prompt="Merci de contacter le(s) service(s) des ressouces humaines concerné(s) pour obtenir les grilles salariales nécessaire à la réalisation de cette estimation" sqref="B26:B29 B32:B34 B12:B19 B23"/>
    <dataValidation type="decimal" allowBlank="1" showInputMessage="1" showErrorMessage="1" sqref="D12:E20 D23:E34 F36:F40 D46:D50">
      <formula1>0</formula1>
      <formula2>1000000000</formula2>
    </dataValidation>
  </dataValidations>
  <printOptions horizontalCentered="1"/>
  <pageMargins left="0.17000000000000004" right="0.17000000000000004" top="0.56000000000000005" bottom="0.51" header="0.31" footer="0.28000000000000003"/>
  <pageSetup paperSize="9" scale="60" orientation="portrait" r:id="rId1"/>
  <headerFooter alignWithMargins="0">
    <oddFooter>&amp;C&amp;P/&amp;N&amp;R&amp;9&amp;A</oddFooter>
  </headerFooter>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'NE PAS SUPPRIMER Gestion liste'!$A$2:$A$6</xm:f>
          </x14:formula1>
          <xm:sqref>C3:E3</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pageSetUpPr fitToPage="1"/>
  </sheetPr>
  <dimension ref="A1:L143"/>
  <sheetViews>
    <sheetView topLeftCell="A43" zoomScale="70" zoomScaleNormal="70" workbookViewId="0">
      <selection activeCell="D50" sqref="D50 D52:D56"/>
    </sheetView>
  </sheetViews>
  <sheetFormatPr baseColWidth="10" defaultColWidth="10.85546875" defaultRowHeight="12.75" x14ac:dyDescent="0.25"/>
  <cols>
    <col min="1" max="1" width="22" style="57" customWidth="1"/>
    <col min="2" max="5" width="42.28515625" style="57" customWidth="1"/>
    <col min="6" max="6" width="38" style="57" customWidth="1"/>
    <col min="7" max="8" width="22" style="57" customWidth="1"/>
    <col min="9" max="9" width="22" style="250" customWidth="1"/>
    <col min="10" max="10" width="22" style="145" customWidth="1"/>
    <col min="11" max="11" width="22" style="57" customWidth="1"/>
    <col min="12" max="12" width="58.85546875" style="3" customWidth="1"/>
    <col min="13" max="16384" width="10.85546875" style="57"/>
  </cols>
  <sheetData>
    <row r="1" spans="1:12" ht="45" customHeight="1" thickBot="1" x14ac:dyDescent="0.3">
      <c r="A1" s="401" t="s">
        <v>219</v>
      </c>
      <c r="B1" s="402"/>
      <c r="C1" s="402"/>
      <c r="D1" s="402"/>
      <c r="E1" s="402"/>
      <c r="F1" s="402"/>
      <c r="G1" s="402"/>
      <c r="H1" s="402"/>
      <c r="I1" s="403"/>
      <c r="J1" s="57"/>
    </row>
    <row r="2" spans="1:12" ht="15" x14ac:dyDescent="0.25">
      <c r="A2" s="58"/>
      <c r="B2" s="58"/>
      <c r="C2" s="100"/>
      <c r="D2" s="100"/>
      <c r="E2" s="100"/>
      <c r="F2" s="58"/>
      <c r="G2" s="100"/>
      <c r="H2" s="100"/>
      <c r="I2" s="249"/>
      <c r="J2" s="139"/>
      <c r="K2" s="58"/>
    </row>
    <row r="3" spans="1:12" ht="30" customHeight="1" x14ac:dyDescent="0.25">
      <c r="A3" s="59" t="s">
        <v>44</v>
      </c>
      <c r="B3" s="58"/>
      <c r="C3" s="404">
        <f>'A - Equipe Coordonnateur'!C4:E4</f>
        <v>0</v>
      </c>
      <c r="D3" s="404"/>
      <c r="E3" s="404"/>
      <c r="F3" s="150"/>
      <c r="G3" s="150"/>
      <c r="H3" s="150"/>
    </row>
    <row r="4" spans="1:12" ht="18" x14ac:dyDescent="0.25">
      <c r="A4" s="59"/>
      <c r="B4" s="58"/>
      <c r="C4" s="154"/>
      <c r="D4" s="154"/>
      <c r="E4" s="154"/>
      <c r="F4" s="58"/>
      <c r="G4" s="397" t="s">
        <v>183</v>
      </c>
      <c r="H4" s="397"/>
      <c r="I4" s="397"/>
      <c r="J4" s="139"/>
      <c r="K4" s="58"/>
    </row>
    <row r="5" spans="1:12" ht="15" customHeight="1" thickBot="1" x14ac:dyDescent="0.3">
      <c r="A5" s="60" t="s">
        <v>192</v>
      </c>
      <c r="B5" s="58"/>
      <c r="C5" s="405">
        <f>'A - Equipe Coordonnateur'!C5:E5</f>
        <v>0</v>
      </c>
      <c r="D5" s="405"/>
      <c r="E5" s="405"/>
      <c r="F5" s="153"/>
      <c r="J5" s="150"/>
      <c r="K5" s="150"/>
    </row>
    <row r="6" spans="1:12" ht="15.75" customHeight="1" thickBot="1" x14ac:dyDescent="0.3">
      <c r="B6" s="399" t="s">
        <v>55</v>
      </c>
      <c r="C6" s="400"/>
      <c r="D6" s="400"/>
      <c r="E6" s="400"/>
      <c r="F6" s="400"/>
      <c r="G6" s="400"/>
      <c r="H6" s="400"/>
      <c r="I6" s="400"/>
      <c r="J6" s="3"/>
      <c r="K6" s="3"/>
    </row>
    <row r="7" spans="1:12" ht="39" thickBot="1" x14ac:dyDescent="0.3">
      <c r="A7" s="61" t="s">
        <v>47</v>
      </c>
      <c r="B7" s="152" t="s">
        <v>221</v>
      </c>
      <c r="C7" s="152" t="s">
        <v>222</v>
      </c>
      <c r="D7" s="152" t="s">
        <v>223</v>
      </c>
      <c r="E7" s="152" t="s">
        <v>224</v>
      </c>
      <c r="F7" s="152" t="s">
        <v>225</v>
      </c>
      <c r="G7" s="136" t="s">
        <v>56</v>
      </c>
      <c r="H7" s="140" t="s">
        <v>160</v>
      </c>
      <c r="I7" s="251" t="s">
        <v>57</v>
      </c>
      <c r="J7" s="3"/>
      <c r="L7" s="57"/>
    </row>
    <row r="8" spans="1:12" ht="41.25" customHeight="1" x14ac:dyDescent="0.25">
      <c r="A8" s="62" t="s">
        <v>58</v>
      </c>
      <c r="B8" s="63"/>
      <c r="C8" s="63"/>
      <c r="D8" s="63"/>
      <c r="E8" s="63"/>
      <c r="F8" s="63"/>
      <c r="G8" s="137"/>
      <c r="H8" s="141"/>
      <c r="I8" s="252">
        <f>SUM(B8:F8)</f>
        <v>0</v>
      </c>
      <c r="J8" s="3"/>
      <c r="L8" s="57"/>
    </row>
    <row r="9" spans="1:12" ht="41.25" customHeight="1" x14ac:dyDescent="0.25">
      <c r="A9" s="62" t="s">
        <v>157</v>
      </c>
      <c r="B9" s="63"/>
      <c r="C9" s="63"/>
      <c r="D9" s="63"/>
      <c r="E9" s="63"/>
      <c r="F9" s="63"/>
      <c r="G9" s="138"/>
      <c r="H9" s="142"/>
      <c r="I9" s="252">
        <f t="shared" ref="I9:I14" si="0">SUM(B9:F9)</f>
        <v>0</v>
      </c>
      <c r="J9" s="3"/>
      <c r="L9" s="57"/>
    </row>
    <row r="10" spans="1:12" ht="15" x14ac:dyDescent="0.25">
      <c r="A10" s="64" t="s">
        <v>81</v>
      </c>
      <c r="B10" s="63"/>
      <c r="C10" s="63"/>
      <c r="D10" s="63"/>
      <c r="E10" s="63"/>
      <c r="F10" s="63"/>
      <c r="G10" s="138"/>
      <c r="H10" s="142"/>
      <c r="I10" s="252">
        <f t="shared" si="0"/>
        <v>0</v>
      </c>
      <c r="J10" s="3"/>
      <c r="L10" s="57"/>
    </row>
    <row r="11" spans="1:12" ht="25.5" x14ac:dyDescent="0.25">
      <c r="A11" s="64" t="s">
        <v>80</v>
      </c>
      <c r="B11" s="63"/>
      <c r="C11" s="63"/>
      <c r="D11" s="63"/>
      <c r="E11" s="63"/>
      <c r="F11" s="63"/>
      <c r="G11" s="138"/>
      <c r="H11" s="142"/>
      <c r="I11" s="252">
        <f t="shared" si="0"/>
        <v>0</v>
      </c>
      <c r="J11" s="3"/>
      <c r="L11" s="57"/>
    </row>
    <row r="12" spans="1:12" ht="43.5" customHeight="1" x14ac:dyDescent="0.25">
      <c r="A12" s="65" t="s">
        <v>82</v>
      </c>
      <c r="B12" s="118"/>
      <c r="C12" s="118"/>
      <c r="D12" s="118"/>
      <c r="E12" s="118"/>
      <c r="F12" s="118"/>
      <c r="G12" s="138"/>
      <c r="H12" s="142"/>
      <c r="I12" s="252">
        <f>SUM(B12:F12)</f>
        <v>0</v>
      </c>
      <c r="J12" s="3"/>
      <c r="L12" s="57"/>
    </row>
    <row r="13" spans="1:12" ht="15" x14ac:dyDescent="0.25">
      <c r="A13" s="65" t="s">
        <v>85</v>
      </c>
      <c r="B13" s="118"/>
      <c r="C13" s="118"/>
      <c r="D13" s="118"/>
      <c r="E13" s="118"/>
      <c r="F13" s="118"/>
      <c r="G13" s="138"/>
      <c r="H13" s="142"/>
      <c r="I13" s="252">
        <f t="shared" si="0"/>
        <v>0</v>
      </c>
      <c r="J13" s="3"/>
      <c r="L13" s="57"/>
    </row>
    <row r="14" spans="1:12" ht="15.75" thickBot="1" x14ac:dyDescent="0.3">
      <c r="A14" s="67" t="s">
        <v>60</v>
      </c>
      <c r="B14" s="117"/>
      <c r="C14" s="117"/>
      <c r="D14" s="117"/>
      <c r="E14" s="117"/>
      <c r="F14" s="117"/>
      <c r="G14" s="138"/>
      <c r="H14" s="142"/>
      <c r="I14" s="252">
        <f t="shared" si="0"/>
        <v>0</v>
      </c>
      <c r="J14" s="3"/>
      <c r="L14" s="57"/>
    </row>
    <row r="15" spans="1:12" ht="33.75" customHeight="1" thickBot="1" x14ac:dyDescent="0.3">
      <c r="A15" s="68" t="s">
        <v>22</v>
      </c>
      <c r="B15" s="257">
        <f>SUM(B8,B10,B11,B12,B13,B14)</f>
        <v>0</v>
      </c>
      <c r="C15" s="257">
        <f t="shared" ref="C15:F15" si="1">SUM(C8,C10,C11,C12,C13,C14)</f>
        <v>0</v>
      </c>
      <c r="D15" s="257">
        <f t="shared" si="1"/>
        <v>0</v>
      </c>
      <c r="E15" s="257">
        <f t="shared" si="1"/>
        <v>0</v>
      </c>
      <c r="F15" s="257">
        <f t="shared" si="1"/>
        <v>0</v>
      </c>
      <c r="G15" s="155"/>
      <c r="H15" s="156"/>
      <c r="I15" s="253">
        <f>SUM(B15:F15)</f>
        <v>0</v>
      </c>
      <c r="J15" s="94" t="str">
        <f>IF(I15&lt;&gt;'A - Equipe Coordonnateur'!G41,"La somme répartie est différente de l'aide demandée dans l'onglet A - Equipe 1"," ")</f>
        <v xml:space="preserve"> </v>
      </c>
      <c r="L15" s="57"/>
    </row>
    <row r="16" spans="1:12" ht="15" x14ac:dyDescent="0.25">
      <c r="A16" s="119"/>
      <c r="B16" s="70"/>
      <c r="C16" s="70"/>
      <c r="D16" s="70"/>
      <c r="E16" s="70"/>
      <c r="F16" s="70"/>
      <c r="G16" s="70"/>
      <c r="H16" s="70"/>
      <c r="I16" s="254"/>
      <c r="J16" s="143"/>
      <c r="K16" s="120"/>
      <c r="L16" s="94"/>
    </row>
    <row r="17" spans="1:12" ht="15" x14ac:dyDescent="0.25">
      <c r="A17" s="121" t="s">
        <v>86</v>
      </c>
      <c r="B17" s="70"/>
      <c r="C17" s="70"/>
      <c r="D17" s="70"/>
      <c r="E17" s="70"/>
      <c r="F17" s="70"/>
      <c r="G17" s="70"/>
      <c r="H17" s="70"/>
      <c r="I17" s="254"/>
      <c r="J17" s="143"/>
      <c r="K17" s="120"/>
      <c r="L17" s="94"/>
    </row>
    <row r="18" spans="1:12" ht="18" x14ac:dyDescent="0.25">
      <c r="A18" s="119"/>
      <c r="B18" s="70"/>
      <c r="C18" s="70"/>
      <c r="D18" s="70"/>
      <c r="E18" s="70"/>
      <c r="F18" s="70"/>
      <c r="G18" s="397" t="s">
        <v>183</v>
      </c>
      <c r="H18" s="397"/>
      <c r="I18" s="397"/>
      <c r="J18" s="143"/>
      <c r="K18" s="120"/>
      <c r="L18" s="94"/>
    </row>
    <row r="19" spans="1:12" ht="15" customHeight="1" thickBot="1" x14ac:dyDescent="0.3">
      <c r="A19" s="60" t="s">
        <v>23</v>
      </c>
      <c r="B19" s="58"/>
      <c r="C19" s="398">
        <f>'B - Equipe 2'!C5:E5</f>
        <v>0</v>
      </c>
      <c r="D19" s="398"/>
      <c r="E19" s="398"/>
      <c r="F19" s="398"/>
      <c r="J19" s="151"/>
      <c r="K19" s="151"/>
    </row>
    <row r="20" spans="1:12" ht="15.75" thickBot="1" x14ac:dyDescent="0.3">
      <c r="B20" s="399" t="s">
        <v>24</v>
      </c>
      <c r="C20" s="400"/>
      <c r="D20" s="400"/>
      <c r="E20" s="400"/>
      <c r="F20" s="400"/>
      <c r="G20" s="400"/>
      <c r="H20" s="400"/>
      <c r="I20" s="400"/>
      <c r="J20" s="3"/>
      <c r="K20" s="3"/>
    </row>
    <row r="21" spans="1:12" ht="39" thickBot="1" x14ac:dyDescent="0.3">
      <c r="A21" s="61" t="s">
        <v>47</v>
      </c>
      <c r="B21" s="152" t="s">
        <v>221</v>
      </c>
      <c r="C21" s="152" t="s">
        <v>222</v>
      </c>
      <c r="D21" s="152" t="s">
        <v>223</v>
      </c>
      <c r="E21" s="152" t="s">
        <v>224</v>
      </c>
      <c r="F21" s="152" t="s">
        <v>225</v>
      </c>
      <c r="G21" s="136" t="s">
        <v>56</v>
      </c>
      <c r="H21" s="140" t="s">
        <v>160</v>
      </c>
      <c r="I21" s="251" t="s">
        <v>57</v>
      </c>
      <c r="J21" s="3"/>
      <c r="L21" s="57"/>
    </row>
    <row r="22" spans="1:12" ht="42" customHeight="1" x14ac:dyDescent="0.25">
      <c r="A22" s="62" t="s">
        <v>58</v>
      </c>
      <c r="B22" s="63"/>
      <c r="C22" s="63"/>
      <c r="D22" s="63"/>
      <c r="E22" s="63"/>
      <c r="F22" s="63"/>
      <c r="G22" s="137"/>
      <c r="H22" s="141"/>
      <c r="I22" s="252">
        <f t="shared" ref="I22:I28" si="2">SUM(B22:F22)</f>
        <v>0</v>
      </c>
      <c r="J22" s="3"/>
      <c r="L22" s="57"/>
    </row>
    <row r="23" spans="1:12" ht="42" customHeight="1" x14ac:dyDescent="0.25">
      <c r="A23" s="62" t="s">
        <v>83</v>
      </c>
      <c r="B23" s="63"/>
      <c r="C23" s="63"/>
      <c r="D23" s="63"/>
      <c r="E23" s="63"/>
      <c r="F23" s="63"/>
      <c r="G23" s="138"/>
      <c r="H23" s="142"/>
      <c r="I23" s="252">
        <f t="shared" si="2"/>
        <v>0</v>
      </c>
      <c r="J23" s="3"/>
      <c r="L23" s="57"/>
    </row>
    <row r="24" spans="1:12" ht="15" x14ac:dyDescent="0.25">
      <c r="A24" s="64" t="s">
        <v>81</v>
      </c>
      <c r="B24" s="63"/>
      <c r="C24" s="63"/>
      <c r="D24" s="63"/>
      <c r="E24" s="63"/>
      <c r="F24" s="63"/>
      <c r="G24" s="138"/>
      <c r="H24" s="142"/>
      <c r="I24" s="252">
        <f t="shared" si="2"/>
        <v>0</v>
      </c>
      <c r="J24" s="3"/>
      <c r="L24" s="57"/>
    </row>
    <row r="25" spans="1:12" ht="25.5" x14ac:dyDescent="0.25">
      <c r="A25" s="64" t="s">
        <v>79</v>
      </c>
      <c r="B25" s="63"/>
      <c r="C25" s="63"/>
      <c r="D25" s="63"/>
      <c r="E25" s="63"/>
      <c r="F25" s="63"/>
      <c r="G25" s="138"/>
      <c r="H25" s="142"/>
      <c r="I25" s="252">
        <f t="shared" si="2"/>
        <v>0</v>
      </c>
      <c r="J25" s="3"/>
      <c r="L25" s="57"/>
    </row>
    <row r="26" spans="1:12" ht="44.25" customHeight="1" x14ac:dyDescent="0.25">
      <c r="A26" s="65" t="s">
        <v>82</v>
      </c>
      <c r="B26" s="66"/>
      <c r="C26" s="66"/>
      <c r="D26" s="66"/>
      <c r="E26" s="66"/>
      <c r="F26" s="66"/>
      <c r="G26" s="138"/>
      <c r="H26" s="142"/>
      <c r="I26" s="252">
        <f t="shared" si="2"/>
        <v>0</v>
      </c>
      <c r="J26" s="3"/>
      <c r="L26" s="57"/>
    </row>
    <row r="27" spans="1:12" ht="15" x14ac:dyDescent="0.25">
      <c r="A27" s="65" t="s">
        <v>85</v>
      </c>
      <c r="B27" s="66"/>
      <c r="C27" s="66"/>
      <c r="D27" s="66"/>
      <c r="E27" s="66"/>
      <c r="F27" s="66"/>
      <c r="G27" s="138"/>
      <c r="H27" s="142"/>
      <c r="I27" s="252">
        <f t="shared" si="2"/>
        <v>0</v>
      </c>
      <c r="J27" s="3"/>
      <c r="L27" s="57"/>
    </row>
    <row r="28" spans="1:12" ht="15.75" thickBot="1" x14ac:dyDescent="0.3">
      <c r="A28" s="67" t="s">
        <v>60</v>
      </c>
      <c r="B28" s="117"/>
      <c r="C28" s="117"/>
      <c r="D28" s="117"/>
      <c r="E28" s="117"/>
      <c r="F28" s="117"/>
      <c r="G28" s="138"/>
      <c r="H28" s="142"/>
      <c r="I28" s="252">
        <f t="shared" si="2"/>
        <v>0</v>
      </c>
      <c r="J28" s="3"/>
      <c r="L28" s="57"/>
    </row>
    <row r="29" spans="1:12" ht="30.75" customHeight="1" thickBot="1" x14ac:dyDescent="0.3">
      <c r="A29" s="68" t="s">
        <v>22</v>
      </c>
      <c r="B29" s="257">
        <f>SUM(B22,B24,B25,B26,B27,B28)</f>
        <v>0</v>
      </c>
      <c r="C29" s="257">
        <f t="shared" ref="C29" si="3">SUM(C22,C24,C25,C26,C27,C28)</f>
        <v>0</v>
      </c>
      <c r="D29" s="257">
        <f t="shared" ref="D29" si="4">SUM(D22,D24,D25,D26,D27,D28)</f>
        <v>0</v>
      </c>
      <c r="E29" s="257">
        <f t="shared" ref="E29" si="5">SUM(E22,E24,E25,E26,E27,E28)</f>
        <v>0</v>
      </c>
      <c r="F29" s="257">
        <f t="shared" ref="F29" si="6">SUM(F22,F24,F25,F26,F27,F28)</f>
        <v>0</v>
      </c>
      <c r="G29" s="155"/>
      <c r="H29" s="156"/>
      <c r="I29" s="253">
        <f>SUM(B29:F29)</f>
        <v>0</v>
      </c>
      <c r="J29" s="94" t="str">
        <f>IF(I29&lt;&gt;'B - Equipe 2'!G41,"La somme répartie est différente de l'aide demandée dans l'onglet B - Equipe 2"," ")</f>
        <v xml:space="preserve"> </v>
      </c>
      <c r="L29" s="57"/>
    </row>
    <row r="30" spans="1:12" ht="15" x14ac:dyDescent="0.25">
      <c r="A30" s="119"/>
      <c r="B30" s="70"/>
      <c r="C30" s="70"/>
      <c r="D30" s="70"/>
      <c r="E30" s="70"/>
      <c r="F30" s="70"/>
      <c r="G30" s="70"/>
      <c r="H30" s="70"/>
      <c r="I30" s="254"/>
      <c r="J30" s="143"/>
      <c r="K30" s="120"/>
      <c r="L30" s="94"/>
    </row>
    <row r="31" spans="1:12" ht="15" x14ac:dyDescent="0.25">
      <c r="A31" s="121" t="s">
        <v>86</v>
      </c>
      <c r="B31" s="70"/>
      <c r="C31" s="70"/>
      <c r="D31" s="70"/>
      <c r="E31" s="70"/>
      <c r="F31" s="70"/>
      <c r="G31" s="70"/>
      <c r="H31" s="70"/>
      <c r="I31" s="254"/>
      <c r="J31" s="143"/>
      <c r="K31" s="120"/>
      <c r="L31" s="94"/>
    </row>
    <row r="32" spans="1:12" ht="18" x14ac:dyDescent="0.25">
      <c r="A32" s="69"/>
      <c r="B32" s="70"/>
      <c r="C32" s="70"/>
      <c r="D32" s="70"/>
      <c r="E32" s="70"/>
      <c r="F32" s="70"/>
      <c r="G32" s="397" t="s">
        <v>183</v>
      </c>
      <c r="H32" s="397"/>
      <c r="I32" s="397"/>
      <c r="J32" s="143"/>
      <c r="K32" s="70"/>
    </row>
    <row r="33" spans="1:12" ht="15" customHeight="1" thickBot="1" x14ac:dyDescent="0.3">
      <c r="A33" s="60" t="s">
        <v>25</v>
      </c>
      <c r="B33" s="58"/>
      <c r="C33" s="398">
        <f>'C - Equipe 3'!C5:E5</f>
        <v>0</v>
      </c>
      <c r="D33" s="398"/>
      <c r="E33" s="398"/>
      <c r="F33" s="398"/>
      <c r="J33" s="151"/>
      <c r="K33" s="151"/>
    </row>
    <row r="34" spans="1:12" ht="15.75" thickBot="1" x14ac:dyDescent="0.3">
      <c r="B34" s="399" t="s">
        <v>26</v>
      </c>
      <c r="C34" s="400"/>
      <c r="D34" s="400"/>
      <c r="E34" s="400"/>
      <c r="F34" s="400"/>
      <c r="G34" s="400"/>
      <c r="H34" s="400"/>
      <c r="I34" s="400"/>
      <c r="J34" s="57"/>
    </row>
    <row r="35" spans="1:12" ht="39" thickBot="1" x14ac:dyDescent="0.3">
      <c r="A35" s="61" t="s">
        <v>47</v>
      </c>
      <c r="B35" s="152" t="s">
        <v>221</v>
      </c>
      <c r="C35" s="152" t="s">
        <v>222</v>
      </c>
      <c r="D35" s="152" t="s">
        <v>223</v>
      </c>
      <c r="E35" s="152" t="s">
        <v>224</v>
      </c>
      <c r="F35" s="152" t="s">
        <v>225</v>
      </c>
      <c r="G35" s="136" t="s">
        <v>56</v>
      </c>
      <c r="H35" s="140" t="s">
        <v>160</v>
      </c>
      <c r="I35" s="251" t="s">
        <v>57</v>
      </c>
      <c r="J35" s="3"/>
      <c r="L35" s="57"/>
    </row>
    <row r="36" spans="1:12" ht="42.75" customHeight="1" x14ac:dyDescent="0.25">
      <c r="A36" s="62" t="s">
        <v>58</v>
      </c>
      <c r="B36" s="63"/>
      <c r="C36" s="63"/>
      <c r="D36" s="63"/>
      <c r="E36" s="63"/>
      <c r="F36" s="63"/>
      <c r="G36" s="137"/>
      <c r="H36" s="141"/>
      <c r="I36" s="252">
        <f t="shared" ref="I36:I42" si="7">SUM(B36:F36)</f>
        <v>0</v>
      </c>
      <c r="J36" s="3"/>
      <c r="L36" s="57"/>
    </row>
    <row r="37" spans="1:12" ht="42.75" customHeight="1" x14ac:dyDescent="0.25">
      <c r="A37" s="62" t="s">
        <v>83</v>
      </c>
      <c r="B37" s="63"/>
      <c r="C37" s="63"/>
      <c r="D37" s="63"/>
      <c r="E37" s="63"/>
      <c r="F37" s="63"/>
      <c r="G37" s="138"/>
      <c r="H37" s="142"/>
      <c r="I37" s="252">
        <f t="shared" si="7"/>
        <v>0</v>
      </c>
      <c r="J37" s="3"/>
      <c r="L37" s="57"/>
    </row>
    <row r="38" spans="1:12" ht="15" x14ac:dyDescent="0.25">
      <c r="A38" s="64" t="s">
        <v>81</v>
      </c>
      <c r="B38" s="63"/>
      <c r="C38" s="63"/>
      <c r="D38" s="63"/>
      <c r="E38" s="63"/>
      <c r="F38" s="63"/>
      <c r="G38" s="138"/>
      <c r="H38" s="142"/>
      <c r="I38" s="252">
        <f t="shared" si="7"/>
        <v>0</v>
      </c>
      <c r="J38" s="3"/>
      <c r="L38" s="57"/>
    </row>
    <row r="39" spans="1:12" ht="25.5" x14ac:dyDescent="0.25">
      <c r="A39" s="64" t="s">
        <v>79</v>
      </c>
      <c r="B39" s="63"/>
      <c r="C39" s="63"/>
      <c r="D39" s="63"/>
      <c r="E39" s="63"/>
      <c r="F39" s="63"/>
      <c r="G39" s="138"/>
      <c r="H39" s="142"/>
      <c r="I39" s="252">
        <f t="shared" si="7"/>
        <v>0</v>
      </c>
      <c r="J39" s="3"/>
      <c r="L39" s="57"/>
    </row>
    <row r="40" spans="1:12" ht="42" customHeight="1" x14ac:dyDescent="0.25">
      <c r="A40" s="65" t="s">
        <v>82</v>
      </c>
      <c r="B40" s="66"/>
      <c r="C40" s="66"/>
      <c r="D40" s="66"/>
      <c r="E40" s="66"/>
      <c r="F40" s="66"/>
      <c r="G40" s="138"/>
      <c r="H40" s="142"/>
      <c r="I40" s="252">
        <f t="shared" si="7"/>
        <v>0</v>
      </c>
      <c r="J40" s="3"/>
      <c r="L40" s="57"/>
    </row>
    <row r="41" spans="1:12" ht="15" x14ac:dyDescent="0.25">
      <c r="A41" s="65" t="s">
        <v>85</v>
      </c>
      <c r="B41" s="66"/>
      <c r="C41" s="66"/>
      <c r="D41" s="66"/>
      <c r="E41" s="66"/>
      <c r="F41" s="66"/>
      <c r="G41" s="138"/>
      <c r="H41" s="142"/>
      <c r="I41" s="252">
        <f t="shared" si="7"/>
        <v>0</v>
      </c>
      <c r="J41" s="3"/>
      <c r="L41" s="57"/>
    </row>
    <row r="42" spans="1:12" ht="15.75" thickBot="1" x14ac:dyDescent="0.3">
      <c r="A42" s="67" t="s">
        <v>60</v>
      </c>
      <c r="B42" s="117"/>
      <c r="C42" s="117"/>
      <c r="D42" s="117"/>
      <c r="E42" s="117"/>
      <c r="F42" s="117"/>
      <c r="G42" s="138"/>
      <c r="H42" s="142"/>
      <c r="I42" s="252">
        <f t="shared" si="7"/>
        <v>0</v>
      </c>
      <c r="J42" s="3"/>
      <c r="L42" s="57"/>
    </row>
    <row r="43" spans="1:12" ht="30.75" customHeight="1" thickBot="1" x14ac:dyDescent="0.3">
      <c r="A43" s="68" t="s">
        <v>22</v>
      </c>
      <c r="B43" s="257">
        <f>SUM(B36,B38,B39,B40,B41,B42)</f>
        <v>0</v>
      </c>
      <c r="C43" s="257">
        <f t="shared" ref="C43" si="8">SUM(C36,C38,C39,C40,C41,C42)</f>
        <v>0</v>
      </c>
      <c r="D43" s="257">
        <f t="shared" ref="D43" si="9">SUM(D36,D38,D39,D40,D41,D42)</f>
        <v>0</v>
      </c>
      <c r="E43" s="257">
        <f t="shared" ref="E43" si="10">SUM(E36,E38,E39,E40,E41,E42)</f>
        <v>0</v>
      </c>
      <c r="F43" s="257">
        <f t="shared" ref="F43" si="11">SUM(F36,F38,F39,F40,F41,F42)</f>
        <v>0</v>
      </c>
      <c r="G43" s="155"/>
      <c r="H43" s="156"/>
      <c r="I43" s="253">
        <f>SUM(B43:F43)</f>
        <v>0</v>
      </c>
      <c r="J43" s="94" t="str">
        <f>IF(I43&lt;&gt;'C - Equipe 3'!G41,"La somme répartie est différente de l'aide demandée dans l'onglet C - Equipe 3"," ")</f>
        <v xml:space="preserve"> </v>
      </c>
      <c r="L43" s="57"/>
    </row>
    <row r="44" spans="1:12" ht="15" x14ac:dyDescent="0.25">
      <c r="A44" s="119"/>
      <c r="B44" s="70"/>
      <c r="C44" s="70"/>
      <c r="D44" s="70"/>
      <c r="E44" s="70"/>
      <c r="F44" s="70"/>
      <c r="G44" s="70"/>
      <c r="H44" s="70"/>
      <c r="I44" s="254"/>
      <c r="J44" s="143"/>
      <c r="K44" s="120"/>
      <c r="L44" s="94"/>
    </row>
    <row r="45" spans="1:12" ht="15" x14ac:dyDescent="0.25">
      <c r="A45" s="121" t="s">
        <v>86</v>
      </c>
      <c r="B45" s="70"/>
      <c r="C45" s="70"/>
      <c r="D45" s="70"/>
      <c r="E45" s="70"/>
      <c r="F45" s="70"/>
      <c r="G45" s="70"/>
      <c r="H45" s="70"/>
      <c r="I45" s="254"/>
      <c r="J45" s="143"/>
      <c r="K45" s="120"/>
      <c r="L45" s="94"/>
    </row>
    <row r="46" spans="1:12" ht="18" x14ac:dyDescent="0.25">
      <c r="A46" s="69"/>
      <c r="B46" s="70"/>
      <c r="C46" s="70"/>
      <c r="D46" s="70"/>
      <c r="E46" s="70"/>
      <c r="F46" s="70"/>
      <c r="G46" s="397" t="s">
        <v>183</v>
      </c>
      <c r="H46" s="397"/>
      <c r="I46" s="397"/>
      <c r="J46" s="143"/>
      <c r="K46" s="70"/>
    </row>
    <row r="47" spans="1:12" ht="19.5" customHeight="1" thickBot="1" x14ac:dyDescent="0.3">
      <c r="A47" s="60" t="s">
        <v>27</v>
      </c>
      <c r="B47" s="58"/>
      <c r="C47" s="398">
        <f>'D - Equipe 4'!C5:E5</f>
        <v>0</v>
      </c>
      <c r="D47" s="398"/>
      <c r="E47" s="398"/>
      <c r="F47" s="398"/>
      <c r="J47" s="151"/>
      <c r="K47" s="151"/>
    </row>
    <row r="48" spans="1:12" ht="15.75" thickBot="1" x14ac:dyDescent="0.3">
      <c r="B48" s="399" t="s">
        <v>28</v>
      </c>
      <c r="C48" s="400"/>
      <c r="D48" s="400"/>
      <c r="E48" s="400"/>
      <c r="F48" s="400"/>
      <c r="G48" s="400"/>
      <c r="H48" s="400"/>
      <c r="I48" s="400"/>
      <c r="J48" s="3"/>
      <c r="K48" s="3"/>
    </row>
    <row r="49" spans="1:12" ht="39" thickBot="1" x14ac:dyDescent="0.3">
      <c r="A49" s="61" t="s">
        <v>47</v>
      </c>
      <c r="B49" s="152" t="s">
        <v>221</v>
      </c>
      <c r="C49" s="152" t="s">
        <v>222</v>
      </c>
      <c r="D49" s="152" t="s">
        <v>223</v>
      </c>
      <c r="E49" s="152" t="s">
        <v>224</v>
      </c>
      <c r="F49" s="152" t="s">
        <v>225</v>
      </c>
      <c r="G49" s="136" t="s">
        <v>56</v>
      </c>
      <c r="H49" s="140" t="s">
        <v>160</v>
      </c>
      <c r="I49" s="251" t="s">
        <v>57</v>
      </c>
      <c r="J49" s="3"/>
      <c r="L49" s="57"/>
    </row>
    <row r="50" spans="1:12" ht="40.5" customHeight="1" x14ac:dyDescent="0.25">
      <c r="A50" s="62" t="s">
        <v>58</v>
      </c>
      <c r="B50" s="63"/>
      <c r="C50" s="63"/>
      <c r="D50" s="63"/>
      <c r="E50" s="63"/>
      <c r="F50" s="63"/>
      <c r="G50" s="137"/>
      <c r="H50" s="141"/>
      <c r="I50" s="252">
        <f t="shared" ref="I50:I56" si="12">SUM(B50:F50)</f>
        <v>0</v>
      </c>
      <c r="J50" s="3"/>
      <c r="L50" s="57"/>
    </row>
    <row r="51" spans="1:12" ht="40.5" customHeight="1" x14ac:dyDescent="0.25">
      <c r="A51" s="62" t="s">
        <v>83</v>
      </c>
      <c r="B51" s="63"/>
      <c r="C51" s="63"/>
      <c r="D51" s="63"/>
      <c r="E51" s="63"/>
      <c r="F51" s="63"/>
      <c r="G51" s="138"/>
      <c r="H51" s="142"/>
      <c r="I51" s="252">
        <f t="shared" si="12"/>
        <v>0</v>
      </c>
      <c r="J51" s="3"/>
      <c r="L51" s="57"/>
    </row>
    <row r="52" spans="1:12" ht="15" x14ac:dyDescent="0.25">
      <c r="A52" s="64" t="s">
        <v>81</v>
      </c>
      <c r="B52" s="63"/>
      <c r="C52" s="63"/>
      <c r="D52" s="63"/>
      <c r="E52" s="63"/>
      <c r="F52" s="63"/>
      <c r="G52" s="138"/>
      <c r="H52" s="142"/>
      <c r="I52" s="252">
        <f t="shared" si="12"/>
        <v>0</v>
      </c>
      <c r="J52" s="3"/>
      <c r="L52" s="57"/>
    </row>
    <row r="53" spans="1:12" ht="25.5" x14ac:dyDescent="0.25">
      <c r="A53" s="64" t="s">
        <v>79</v>
      </c>
      <c r="B53" s="63"/>
      <c r="C53" s="63"/>
      <c r="D53" s="63"/>
      <c r="E53" s="63"/>
      <c r="F53" s="63"/>
      <c r="G53" s="138"/>
      <c r="H53" s="142"/>
      <c r="I53" s="252">
        <f t="shared" si="12"/>
        <v>0</v>
      </c>
      <c r="J53" s="3"/>
      <c r="L53" s="57"/>
    </row>
    <row r="54" spans="1:12" ht="43.5" customHeight="1" x14ac:dyDescent="0.25">
      <c r="A54" s="65" t="s">
        <v>82</v>
      </c>
      <c r="B54" s="66"/>
      <c r="C54" s="66"/>
      <c r="D54" s="66"/>
      <c r="E54" s="66"/>
      <c r="F54" s="66"/>
      <c r="G54" s="138"/>
      <c r="H54" s="142"/>
      <c r="I54" s="252">
        <f t="shared" si="12"/>
        <v>0</v>
      </c>
      <c r="J54" s="3"/>
      <c r="L54" s="57"/>
    </row>
    <row r="55" spans="1:12" ht="15" x14ac:dyDescent="0.25">
      <c r="A55" s="65" t="s">
        <v>85</v>
      </c>
      <c r="B55" s="66"/>
      <c r="C55" s="66"/>
      <c r="D55" s="66"/>
      <c r="E55" s="66"/>
      <c r="F55" s="66"/>
      <c r="G55" s="138"/>
      <c r="H55" s="142"/>
      <c r="I55" s="252">
        <f t="shared" si="12"/>
        <v>0</v>
      </c>
      <c r="J55" s="3"/>
      <c r="L55" s="57"/>
    </row>
    <row r="56" spans="1:12" ht="15.75" thickBot="1" x14ac:dyDescent="0.3">
      <c r="A56" s="67" t="s">
        <v>60</v>
      </c>
      <c r="B56" s="117"/>
      <c r="C56" s="117"/>
      <c r="D56" s="117"/>
      <c r="E56" s="117"/>
      <c r="F56" s="117"/>
      <c r="G56" s="138"/>
      <c r="H56" s="142"/>
      <c r="I56" s="252">
        <f t="shared" si="12"/>
        <v>0</v>
      </c>
      <c r="J56" s="3"/>
      <c r="L56" s="57"/>
    </row>
    <row r="57" spans="1:12" ht="24.75" customHeight="1" thickBot="1" x14ac:dyDescent="0.3">
      <c r="A57" s="68" t="s">
        <v>22</v>
      </c>
      <c r="B57" s="257">
        <f>SUM(B50,B52,B53,B54,B55,B56)</f>
        <v>0</v>
      </c>
      <c r="C57" s="257">
        <f t="shared" ref="C57" si="13">SUM(C50,C52,C53,C54,C55,C56)</f>
        <v>0</v>
      </c>
      <c r="D57" s="257">
        <f t="shared" ref="D57" si="14">SUM(D50,D52,D53,D54,D55,D56)</f>
        <v>0</v>
      </c>
      <c r="E57" s="257">
        <f t="shared" ref="E57" si="15">SUM(E50,E52,E53,E54,E55,E56)</f>
        <v>0</v>
      </c>
      <c r="F57" s="257">
        <f t="shared" ref="F57" si="16">SUM(F50,F52,F53,F54,F55,F56)</f>
        <v>0</v>
      </c>
      <c r="G57" s="155"/>
      <c r="H57" s="156"/>
      <c r="I57" s="253">
        <f>SUM(B57:F57)</f>
        <v>0</v>
      </c>
      <c r="J57" s="94" t="str">
        <f>IF(I57&lt;&gt;'D - Equipe 4'!G41,"La somme répartie est différente de l'aide demandée dans l'onglet D - Equipe 4"," ")</f>
        <v xml:space="preserve"> </v>
      </c>
      <c r="L57" s="57"/>
    </row>
    <row r="58" spans="1:12" ht="15" x14ac:dyDescent="0.25">
      <c r="A58" s="119"/>
      <c r="B58" s="70"/>
      <c r="C58" s="70"/>
      <c r="D58" s="70"/>
      <c r="E58" s="70"/>
      <c r="F58" s="70"/>
      <c r="G58" s="70"/>
      <c r="H58" s="70"/>
      <c r="I58" s="254"/>
      <c r="J58" s="143"/>
      <c r="K58" s="120"/>
      <c r="L58" s="94"/>
    </row>
    <row r="59" spans="1:12" ht="15" x14ac:dyDescent="0.25">
      <c r="A59" s="121" t="s">
        <v>86</v>
      </c>
      <c r="B59" s="70"/>
      <c r="C59" s="70"/>
      <c r="D59" s="70"/>
      <c r="E59" s="70"/>
      <c r="F59" s="70"/>
      <c r="G59" s="70"/>
      <c r="H59" s="70"/>
      <c r="I59" s="254"/>
      <c r="J59" s="143"/>
      <c r="K59" s="120"/>
      <c r="L59" s="94"/>
    </row>
    <row r="60" spans="1:12" ht="17.25" customHeight="1" x14ac:dyDescent="0.25">
      <c r="A60" s="69"/>
      <c r="B60" s="70"/>
      <c r="C60" s="70"/>
      <c r="D60" s="70"/>
      <c r="E60" s="70"/>
      <c r="F60" s="70"/>
      <c r="G60" s="397" t="s">
        <v>183</v>
      </c>
      <c r="H60" s="397"/>
      <c r="I60" s="397"/>
      <c r="J60" s="143"/>
      <c r="K60" s="70"/>
      <c r="L60" s="95"/>
    </row>
    <row r="61" spans="1:12" ht="17.25" customHeight="1" thickBot="1" x14ac:dyDescent="0.3">
      <c r="A61" s="60" t="s">
        <v>29</v>
      </c>
      <c r="B61" s="58"/>
      <c r="C61" s="398">
        <f>'E - Equipe 5'!C5:E5</f>
        <v>0</v>
      </c>
      <c r="D61" s="398"/>
      <c r="E61" s="398"/>
      <c r="F61" s="398"/>
      <c r="J61" s="151"/>
      <c r="K61" s="151"/>
      <c r="L61" s="95"/>
    </row>
    <row r="62" spans="1:12" ht="17.25" customHeight="1" thickBot="1" x14ac:dyDescent="0.3">
      <c r="B62" s="399" t="s">
        <v>30</v>
      </c>
      <c r="C62" s="400"/>
      <c r="D62" s="400"/>
      <c r="E62" s="400"/>
      <c r="F62" s="400"/>
      <c r="G62" s="400"/>
      <c r="H62" s="400"/>
      <c r="I62" s="400"/>
      <c r="J62" s="57"/>
      <c r="L62" s="95"/>
    </row>
    <row r="63" spans="1:12" ht="39" thickBot="1" x14ac:dyDescent="0.3">
      <c r="A63" s="61" t="s">
        <v>47</v>
      </c>
      <c r="B63" s="152" t="s">
        <v>221</v>
      </c>
      <c r="C63" s="152" t="s">
        <v>222</v>
      </c>
      <c r="D63" s="152" t="s">
        <v>223</v>
      </c>
      <c r="E63" s="152" t="s">
        <v>224</v>
      </c>
      <c r="F63" s="152" t="s">
        <v>225</v>
      </c>
      <c r="G63" s="136" t="s">
        <v>56</v>
      </c>
      <c r="H63" s="140" t="s">
        <v>160</v>
      </c>
      <c r="I63" s="251" t="s">
        <v>57</v>
      </c>
      <c r="J63" s="3"/>
      <c r="L63" s="57"/>
    </row>
    <row r="64" spans="1:12" ht="45.75" customHeight="1" x14ac:dyDescent="0.25">
      <c r="A64" s="62" t="s">
        <v>58</v>
      </c>
      <c r="B64" s="63"/>
      <c r="C64" s="63"/>
      <c r="D64" s="63"/>
      <c r="E64" s="63"/>
      <c r="F64" s="63"/>
      <c r="G64" s="137"/>
      <c r="H64" s="141"/>
      <c r="I64" s="252">
        <f t="shared" ref="I64:I70" si="17">SUM(B64:F64)</f>
        <v>0</v>
      </c>
      <c r="J64" s="3"/>
      <c r="L64" s="57"/>
    </row>
    <row r="65" spans="1:12" ht="45.75" customHeight="1" x14ac:dyDescent="0.25">
      <c r="A65" s="62" t="s">
        <v>83</v>
      </c>
      <c r="B65" s="63"/>
      <c r="C65" s="63"/>
      <c r="D65" s="63"/>
      <c r="E65" s="63"/>
      <c r="F65" s="63"/>
      <c r="G65" s="138"/>
      <c r="H65" s="142"/>
      <c r="I65" s="252">
        <f t="shared" si="17"/>
        <v>0</v>
      </c>
      <c r="J65" s="3"/>
      <c r="L65" s="57"/>
    </row>
    <row r="66" spans="1:12" ht="17.25" customHeight="1" x14ac:dyDescent="0.25">
      <c r="A66" s="64" t="s">
        <v>81</v>
      </c>
      <c r="B66" s="63"/>
      <c r="C66" s="63"/>
      <c r="D66" s="63"/>
      <c r="E66" s="63"/>
      <c r="F66" s="63"/>
      <c r="G66" s="138"/>
      <c r="H66" s="142"/>
      <c r="I66" s="252">
        <f t="shared" si="17"/>
        <v>0</v>
      </c>
      <c r="J66" s="3"/>
      <c r="L66" s="57"/>
    </row>
    <row r="67" spans="1:12" ht="27" customHeight="1" x14ac:dyDescent="0.25">
      <c r="A67" s="64" t="s">
        <v>79</v>
      </c>
      <c r="B67" s="63"/>
      <c r="C67" s="63"/>
      <c r="D67" s="63"/>
      <c r="E67" s="63"/>
      <c r="F67" s="63"/>
      <c r="G67" s="138"/>
      <c r="H67" s="142"/>
      <c r="I67" s="252">
        <f t="shared" si="17"/>
        <v>0</v>
      </c>
      <c r="J67" s="3"/>
      <c r="L67" s="57"/>
    </row>
    <row r="68" spans="1:12" ht="39.75" customHeight="1" x14ac:dyDescent="0.25">
      <c r="A68" s="65" t="s">
        <v>82</v>
      </c>
      <c r="B68" s="66"/>
      <c r="C68" s="66"/>
      <c r="D68" s="66"/>
      <c r="E68" s="66"/>
      <c r="F68" s="66"/>
      <c r="G68" s="138"/>
      <c r="H68" s="142"/>
      <c r="I68" s="252">
        <f t="shared" si="17"/>
        <v>0</v>
      </c>
      <c r="J68" s="3"/>
      <c r="L68" s="57"/>
    </row>
    <row r="69" spans="1:12" ht="15" x14ac:dyDescent="0.25">
      <c r="A69" s="65" t="s">
        <v>85</v>
      </c>
      <c r="B69" s="66"/>
      <c r="C69" s="66"/>
      <c r="D69" s="66"/>
      <c r="E69" s="66"/>
      <c r="F69" s="66"/>
      <c r="G69" s="138"/>
      <c r="H69" s="142"/>
      <c r="I69" s="252">
        <f t="shared" si="17"/>
        <v>0</v>
      </c>
      <c r="J69" s="3"/>
      <c r="L69" s="57"/>
    </row>
    <row r="70" spans="1:12" ht="17.25" customHeight="1" thickBot="1" x14ac:dyDescent="0.3">
      <c r="A70" s="67" t="s">
        <v>60</v>
      </c>
      <c r="B70" s="117"/>
      <c r="C70" s="117"/>
      <c r="D70" s="117"/>
      <c r="E70" s="117"/>
      <c r="F70" s="117"/>
      <c r="G70" s="138"/>
      <c r="H70" s="142"/>
      <c r="I70" s="252">
        <f t="shared" si="17"/>
        <v>0</v>
      </c>
      <c r="J70" s="3"/>
      <c r="L70" s="57"/>
    </row>
    <row r="71" spans="1:12" ht="36" customHeight="1" thickBot="1" x14ac:dyDescent="0.3">
      <c r="A71" s="68" t="s">
        <v>22</v>
      </c>
      <c r="B71" s="257">
        <f>SUM(B64,B66,B67,B68,B69,B70)</f>
        <v>0</v>
      </c>
      <c r="C71" s="257">
        <f t="shared" ref="C71" si="18">SUM(C64,C66,C67,C68,C69,C70)</f>
        <v>0</v>
      </c>
      <c r="D71" s="257">
        <f t="shared" ref="D71" si="19">SUM(D64,D66,D67,D68,D69,D70)</f>
        <v>0</v>
      </c>
      <c r="E71" s="257">
        <f t="shared" ref="E71" si="20">SUM(E64,E66,E67,E68,E69,E70)</f>
        <v>0</v>
      </c>
      <c r="F71" s="257">
        <f t="shared" ref="F71" si="21">SUM(F64,F66,F67,F68,F69,F70)</f>
        <v>0</v>
      </c>
      <c r="G71" s="155"/>
      <c r="H71" s="156"/>
      <c r="I71" s="253">
        <f>SUM(B71:F71)</f>
        <v>0</v>
      </c>
      <c r="J71" s="94" t="str">
        <f>IF(I71&lt;&gt;'E - Equipe 5'!G41,"La somme répartie est différente de l'aide demandée dans l'onglet E - Equipe 5"," ")</f>
        <v xml:space="preserve"> </v>
      </c>
      <c r="L71" s="57"/>
    </row>
    <row r="72" spans="1:12" ht="15" x14ac:dyDescent="0.25">
      <c r="A72" s="69"/>
      <c r="B72" s="254"/>
      <c r="C72" s="254"/>
      <c r="D72" s="254"/>
      <c r="E72" s="254"/>
      <c r="F72" s="254"/>
      <c r="G72" s="70"/>
      <c r="H72" s="70"/>
      <c r="I72" s="254"/>
      <c r="J72" s="143"/>
      <c r="K72" s="70"/>
    </row>
    <row r="73" spans="1:12" ht="24.95" customHeight="1" x14ac:dyDescent="0.25">
      <c r="A73" s="121" t="s">
        <v>86</v>
      </c>
      <c r="B73" s="72"/>
      <c r="C73" s="72"/>
      <c r="D73" s="72"/>
      <c r="E73" s="72"/>
      <c r="F73" s="73"/>
      <c r="G73" s="73"/>
      <c r="H73" s="73"/>
      <c r="I73" s="255"/>
      <c r="J73" s="144"/>
      <c r="K73" s="73"/>
    </row>
    <row r="74" spans="1:12" s="74" customFormat="1" ht="18" x14ac:dyDescent="0.25">
      <c r="A74" s="157"/>
      <c r="B74" s="157"/>
      <c r="C74" s="157"/>
      <c r="D74" s="157"/>
      <c r="E74" s="157"/>
      <c r="F74" s="157"/>
      <c r="G74" s="397" t="s">
        <v>183</v>
      </c>
      <c r="H74" s="397"/>
      <c r="I74" s="397"/>
      <c r="J74" s="157"/>
      <c r="K74" s="157"/>
      <c r="L74" s="14"/>
    </row>
    <row r="75" spans="1:12" ht="17.25" customHeight="1" thickBot="1" x14ac:dyDescent="0.3">
      <c r="A75" s="60" t="s">
        <v>100</v>
      </c>
      <c r="B75" s="100"/>
      <c r="C75" s="398">
        <f>'F - Equipe 6'!C5:E5</f>
        <v>0</v>
      </c>
      <c r="D75" s="398"/>
      <c r="E75" s="398"/>
      <c r="F75" s="398"/>
      <c r="J75" s="151"/>
    </row>
    <row r="76" spans="1:12" ht="15.75" thickBot="1" x14ac:dyDescent="0.3">
      <c r="B76" s="399" t="s">
        <v>101</v>
      </c>
      <c r="C76" s="400"/>
      <c r="D76" s="400"/>
      <c r="E76" s="400"/>
      <c r="F76" s="400"/>
      <c r="G76" s="400"/>
      <c r="H76" s="400"/>
      <c r="I76" s="400"/>
      <c r="J76" s="57"/>
    </row>
    <row r="77" spans="1:12" ht="39" thickBot="1" x14ac:dyDescent="0.3">
      <c r="A77" s="61" t="s">
        <v>47</v>
      </c>
      <c r="B77" s="152" t="s">
        <v>221</v>
      </c>
      <c r="C77" s="152" t="s">
        <v>222</v>
      </c>
      <c r="D77" s="152" t="s">
        <v>223</v>
      </c>
      <c r="E77" s="152" t="s">
        <v>224</v>
      </c>
      <c r="F77" s="152" t="s">
        <v>225</v>
      </c>
      <c r="G77" s="136" t="s">
        <v>56</v>
      </c>
      <c r="H77" s="140" t="s">
        <v>160</v>
      </c>
      <c r="I77" s="251" t="s">
        <v>57</v>
      </c>
      <c r="J77" s="3"/>
    </row>
    <row r="78" spans="1:12" ht="15" x14ac:dyDescent="0.25">
      <c r="A78" s="62" t="s">
        <v>58</v>
      </c>
      <c r="B78" s="63"/>
      <c r="C78" s="63"/>
      <c r="D78" s="63"/>
      <c r="E78" s="63"/>
      <c r="F78" s="63"/>
      <c r="G78" s="137"/>
      <c r="H78" s="141"/>
      <c r="I78" s="252">
        <f t="shared" ref="I78:I84" si="22">SUM(B78:F78)</f>
        <v>0</v>
      </c>
      <c r="J78" s="3"/>
    </row>
    <row r="79" spans="1:12" ht="15" x14ac:dyDescent="0.25">
      <c r="A79" s="62" t="s">
        <v>83</v>
      </c>
      <c r="B79" s="63"/>
      <c r="C79" s="63"/>
      <c r="D79" s="63"/>
      <c r="E79" s="63"/>
      <c r="F79" s="63"/>
      <c r="G79" s="138"/>
      <c r="H79" s="142"/>
      <c r="I79" s="252">
        <f t="shared" si="22"/>
        <v>0</v>
      </c>
      <c r="J79" s="3"/>
    </row>
    <row r="80" spans="1:12" ht="15" x14ac:dyDescent="0.25">
      <c r="A80" s="64" t="s">
        <v>81</v>
      </c>
      <c r="B80" s="63"/>
      <c r="C80" s="63"/>
      <c r="D80" s="63"/>
      <c r="E80" s="63"/>
      <c r="F80" s="63"/>
      <c r="G80" s="138"/>
      <c r="H80" s="142"/>
      <c r="I80" s="252">
        <f t="shared" si="22"/>
        <v>0</v>
      </c>
      <c r="J80" s="3"/>
    </row>
    <row r="81" spans="1:12" s="73" customFormat="1" ht="25.5" x14ac:dyDescent="0.25">
      <c r="A81" s="64" t="s">
        <v>79</v>
      </c>
      <c r="B81" s="63"/>
      <c r="C81" s="63"/>
      <c r="D81" s="63"/>
      <c r="E81" s="63"/>
      <c r="F81" s="63"/>
      <c r="G81" s="138"/>
      <c r="H81" s="142"/>
      <c r="I81" s="252">
        <f t="shared" si="22"/>
        <v>0</v>
      </c>
      <c r="J81" s="3"/>
      <c r="K81" s="57"/>
      <c r="L81" s="96"/>
    </row>
    <row r="82" spans="1:12" ht="51" x14ac:dyDescent="0.25">
      <c r="A82" s="65" t="s">
        <v>82</v>
      </c>
      <c r="B82" s="66"/>
      <c r="C82" s="66"/>
      <c r="D82" s="66"/>
      <c r="E82" s="66"/>
      <c r="F82" s="66"/>
      <c r="G82" s="138"/>
      <c r="H82" s="142"/>
      <c r="I82" s="252">
        <f t="shared" si="22"/>
        <v>0</v>
      </c>
      <c r="J82" s="3"/>
    </row>
    <row r="83" spans="1:12" ht="24.75" customHeight="1" x14ac:dyDescent="0.25">
      <c r="A83" s="65" t="s">
        <v>85</v>
      </c>
      <c r="B83" s="66"/>
      <c r="C83" s="66"/>
      <c r="D83" s="66"/>
      <c r="E83" s="66"/>
      <c r="F83" s="66"/>
      <c r="G83" s="138"/>
      <c r="H83" s="142"/>
      <c r="I83" s="252">
        <f t="shared" si="22"/>
        <v>0</v>
      </c>
      <c r="J83" s="3"/>
    </row>
    <row r="84" spans="1:12" ht="29.25" customHeight="1" thickBot="1" x14ac:dyDescent="0.3">
      <c r="A84" s="67" t="s">
        <v>60</v>
      </c>
      <c r="B84" s="117"/>
      <c r="C84" s="117"/>
      <c r="D84" s="117"/>
      <c r="E84" s="117"/>
      <c r="F84" s="117"/>
      <c r="G84" s="138"/>
      <c r="H84" s="142"/>
      <c r="I84" s="252">
        <f t="shared" si="22"/>
        <v>0</v>
      </c>
      <c r="J84" s="3"/>
    </row>
    <row r="85" spans="1:12" ht="35.25" customHeight="1" thickBot="1" x14ac:dyDescent="0.3">
      <c r="A85" s="68" t="s">
        <v>22</v>
      </c>
      <c r="B85" s="257">
        <f>SUM(B78,B80,B81,B82,B83,B84)</f>
        <v>0</v>
      </c>
      <c r="C85" s="257">
        <f t="shared" ref="C85" si="23">SUM(C78,C80,C81,C82,C83,C84)</f>
        <v>0</v>
      </c>
      <c r="D85" s="257">
        <f t="shared" ref="D85" si="24">SUM(D78,D80,D81,D82,D83,D84)</f>
        <v>0</v>
      </c>
      <c r="E85" s="257">
        <f t="shared" ref="E85" si="25">SUM(E78,E80,E81,E82,E83,E84)</f>
        <v>0</v>
      </c>
      <c r="F85" s="257">
        <f t="shared" ref="F85" si="26">SUM(F78,F80,F81,F82,F83,F84)</f>
        <v>0</v>
      </c>
      <c r="G85" s="155"/>
      <c r="H85" s="156"/>
      <c r="I85" s="253">
        <f>SUM(B85:F85)</f>
        <v>0</v>
      </c>
      <c r="J85" s="94" t="str">
        <f>IF(I85&lt;&gt;'F - Equipe 6'!G41,"La somme répartie est différente de l'aide demandée dans l'onglet F - Equipe 6"," ")</f>
        <v xml:space="preserve"> </v>
      </c>
    </row>
    <row r="86" spans="1:12" ht="15" x14ac:dyDescent="0.25">
      <c r="A86" s="149"/>
      <c r="B86" s="70"/>
      <c r="C86" s="70"/>
      <c r="D86" s="70"/>
      <c r="E86" s="70"/>
      <c r="F86" s="70"/>
      <c r="G86" s="70"/>
      <c r="H86" s="70"/>
      <c r="I86" s="254"/>
      <c r="J86" s="143"/>
    </row>
    <row r="87" spans="1:12" x14ac:dyDescent="0.25">
      <c r="A87" s="121" t="s">
        <v>86</v>
      </c>
      <c r="B87" s="72"/>
      <c r="C87" s="72"/>
      <c r="D87" s="72"/>
      <c r="E87" s="72"/>
      <c r="F87" s="73"/>
      <c r="G87" s="73"/>
      <c r="H87" s="73"/>
      <c r="I87" s="255"/>
      <c r="J87" s="144"/>
    </row>
    <row r="88" spans="1:12" ht="18" x14ac:dyDescent="0.25">
      <c r="G88" s="397" t="s">
        <v>183</v>
      </c>
      <c r="H88" s="397"/>
      <c r="I88" s="397"/>
    </row>
    <row r="89" spans="1:12" ht="15" customHeight="1" thickBot="1" x14ac:dyDescent="0.3">
      <c r="A89" s="60" t="s">
        <v>102</v>
      </c>
      <c r="B89" s="100"/>
      <c r="C89" s="398">
        <f>'G - Equipe 7'!C5:E5</f>
        <v>0</v>
      </c>
      <c r="D89" s="398"/>
      <c r="E89" s="398"/>
      <c r="F89" s="398"/>
    </row>
    <row r="90" spans="1:12" ht="15.75" thickBot="1" x14ac:dyDescent="0.3">
      <c r="B90" s="399" t="s">
        <v>103</v>
      </c>
      <c r="C90" s="400"/>
      <c r="D90" s="400"/>
      <c r="E90" s="400"/>
      <c r="F90" s="400"/>
      <c r="G90" s="400"/>
      <c r="H90" s="400"/>
      <c r="I90" s="400"/>
    </row>
    <row r="91" spans="1:12" ht="39" thickBot="1" x14ac:dyDescent="0.3">
      <c r="A91" s="61" t="s">
        <v>47</v>
      </c>
      <c r="B91" s="152" t="s">
        <v>221</v>
      </c>
      <c r="C91" s="152" t="s">
        <v>222</v>
      </c>
      <c r="D91" s="152" t="s">
        <v>223</v>
      </c>
      <c r="E91" s="152" t="s">
        <v>224</v>
      </c>
      <c r="F91" s="152" t="s">
        <v>225</v>
      </c>
      <c r="G91" s="136" t="s">
        <v>56</v>
      </c>
      <c r="H91" s="140" t="s">
        <v>160</v>
      </c>
      <c r="I91" s="251" t="s">
        <v>57</v>
      </c>
    </row>
    <row r="92" spans="1:12" ht="15" x14ac:dyDescent="0.25">
      <c r="A92" s="62" t="s">
        <v>58</v>
      </c>
      <c r="B92" s="63"/>
      <c r="C92" s="63"/>
      <c r="D92" s="63"/>
      <c r="E92" s="63"/>
      <c r="F92" s="63"/>
      <c r="G92" s="137"/>
      <c r="H92" s="141"/>
      <c r="I92" s="252">
        <f t="shared" ref="I92:I98" si="27">SUM(B92:F92)</f>
        <v>0</v>
      </c>
    </row>
    <row r="93" spans="1:12" ht="15" x14ac:dyDescent="0.25">
      <c r="A93" s="62" t="s">
        <v>83</v>
      </c>
      <c r="B93" s="63"/>
      <c r="C93" s="63"/>
      <c r="D93" s="63"/>
      <c r="E93" s="63"/>
      <c r="F93" s="63"/>
      <c r="G93" s="138"/>
      <c r="H93" s="142"/>
      <c r="I93" s="252">
        <f t="shared" si="27"/>
        <v>0</v>
      </c>
    </row>
    <row r="94" spans="1:12" ht="15" x14ac:dyDescent="0.25">
      <c r="A94" s="64" t="s">
        <v>81</v>
      </c>
      <c r="B94" s="63"/>
      <c r="C94" s="63"/>
      <c r="D94" s="63"/>
      <c r="E94" s="63"/>
      <c r="F94" s="63"/>
      <c r="G94" s="138"/>
      <c r="H94" s="142"/>
      <c r="I94" s="252">
        <f t="shared" si="27"/>
        <v>0</v>
      </c>
    </row>
    <row r="95" spans="1:12" ht="25.5" x14ac:dyDescent="0.25">
      <c r="A95" s="64" t="s">
        <v>79</v>
      </c>
      <c r="B95" s="63"/>
      <c r="C95" s="63"/>
      <c r="D95" s="63"/>
      <c r="E95" s="63"/>
      <c r="F95" s="63"/>
      <c r="G95" s="138"/>
      <c r="H95" s="142"/>
      <c r="I95" s="252">
        <f t="shared" si="27"/>
        <v>0</v>
      </c>
    </row>
    <row r="96" spans="1:12" ht="51" x14ac:dyDescent="0.25">
      <c r="A96" s="65" t="s">
        <v>82</v>
      </c>
      <c r="B96" s="66"/>
      <c r="C96" s="66"/>
      <c r="D96" s="66"/>
      <c r="E96" s="66"/>
      <c r="F96" s="66"/>
      <c r="G96" s="138"/>
      <c r="H96" s="142"/>
      <c r="I96" s="252">
        <f t="shared" si="27"/>
        <v>0</v>
      </c>
    </row>
    <row r="97" spans="1:10" ht="15" x14ac:dyDescent="0.25">
      <c r="A97" s="65" t="s">
        <v>85</v>
      </c>
      <c r="B97" s="66"/>
      <c r="C97" s="66"/>
      <c r="D97" s="66"/>
      <c r="E97" s="66"/>
      <c r="F97" s="66"/>
      <c r="G97" s="138"/>
      <c r="H97" s="142"/>
      <c r="I97" s="252">
        <f t="shared" si="27"/>
        <v>0</v>
      </c>
    </row>
    <row r="98" spans="1:10" ht="15.75" thickBot="1" x14ac:dyDescent="0.3">
      <c r="A98" s="67" t="s">
        <v>60</v>
      </c>
      <c r="B98" s="117"/>
      <c r="C98" s="117"/>
      <c r="D98" s="117"/>
      <c r="E98" s="117"/>
      <c r="F98" s="117"/>
      <c r="G98" s="138"/>
      <c r="H98" s="142"/>
      <c r="I98" s="252">
        <f t="shared" si="27"/>
        <v>0</v>
      </c>
    </row>
    <row r="99" spans="1:10" ht="36" customHeight="1" thickBot="1" x14ac:dyDescent="0.3">
      <c r="A99" s="68" t="s">
        <v>22</v>
      </c>
      <c r="B99" s="257">
        <f>SUM(B92,B94,B95,B96,B97,B98)</f>
        <v>0</v>
      </c>
      <c r="C99" s="257">
        <f t="shared" ref="C99" si="28">SUM(C92,C94,C95,C96,C97,C98)</f>
        <v>0</v>
      </c>
      <c r="D99" s="257">
        <f t="shared" ref="D99" si="29">SUM(D92,D94,D95,D96,D97,D98)</f>
        <v>0</v>
      </c>
      <c r="E99" s="257">
        <f t="shared" ref="E99" si="30">SUM(E92,E94,E95,E96,E97,E98)</f>
        <v>0</v>
      </c>
      <c r="F99" s="257">
        <f t="shared" ref="F99" si="31">SUM(F92,F94,F95,F96,F97,F98)</f>
        <v>0</v>
      </c>
      <c r="G99" s="155"/>
      <c r="H99" s="156"/>
      <c r="I99" s="253">
        <f>SUM(B99:F99)</f>
        <v>0</v>
      </c>
      <c r="J99" s="94" t="str">
        <f>IF(I99&lt;&gt;'G - Equipe 7'!G41,"La somme répartie est différente de l'aide demandée dans l'onglet G - Equipe 7"," ")</f>
        <v xml:space="preserve"> </v>
      </c>
    </row>
    <row r="100" spans="1:10" ht="15" x14ac:dyDescent="0.25">
      <c r="A100" s="149"/>
      <c r="B100" s="70"/>
      <c r="C100" s="70"/>
      <c r="D100" s="70"/>
      <c r="E100" s="70"/>
      <c r="F100" s="70"/>
      <c r="G100" s="70"/>
      <c r="H100" s="70"/>
      <c r="I100" s="254"/>
    </row>
    <row r="101" spans="1:10" x14ac:dyDescent="0.25">
      <c r="A101" s="121" t="s">
        <v>86</v>
      </c>
      <c r="B101" s="72"/>
      <c r="C101" s="72"/>
      <c r="D101" s="72"/>
      <c r="E101" s="72"/>
      <c r="F101" s="73"/>
      <c r="G101" s="73"/>
      <c r="H101" s="73"/>
      <c r="I101" s="255"/>
    </row>
    <row r="102" spans="1:10" ht="18" x14ac:dyDescent="0.25">
      <c r="G102" s="397" t="s">
        <v>183</v>
      </c>
      <c r="H102" s="397"/>
      <c r="I102" s="397"/>
    </row>
    <row r="103" spans="1:10" ht="15" customHeight="1" thickBot="1" x14ac:dyDescent="0.3">
      <c r="A103" s="60" t="s">
        <v>104</v>
      </c>
      <c r="B103" s="100"/>
      <c r="C103" s="398">
        <f>'H - Equipe 8'!C5:E5</f>
        <v>0</v>
      </c>
      <c r="D103" s="398"/>
      <c r="E103" s="398"/>
      <c r="F103" s="398"/>
    </row>
    <row r="104" spans="1:10" ht="15.75" thickBot="1" x14ac:dyDescent="0.3">
      <c r="B104" s="399" t="s">
        <v>105</v>
      </c>
      <c r="C104" s="400"/>
      <c r="D104" s="400"/>
      <c r="E104" s="400"/>
      <c r="F104" s="400"/>
      <c r="G104" s="400"/>
      <c r="H104" s="400"/>
      <c r="I104" s="400"/>
    </row>
    <row r="105" spans="1:10" ht="39" thickBot="1" x14ac:dyDescent="0.3">
      <c r="A105" s="61" t="s">
        <v>47</v>
      </c>
      <c r="B105" s="152" t="s">
        <v>221</v>
      </c>
      <c r="C105" s="152" t="s">
        <v>222</v>
      </c>
      <c r="D105" s="152" t="s">
        <v>223</v>
      </c>
      <c r="E105" s="152" t="s">
        <v>224</v>
      </c>
      <c r="F105" s="152" t="s">
        <v>225</v>
      </c>
      <c r="G105" s="136" t="s">
        <v>56</v>
      </c>
      <c r="H105" s="140" t="s">
        <v>160</v>
      </c>
      <c r="I105" s="251" t="s">
        <v>57</v>
      </c>
    </row>
    <row r="106" spans="1:10" ht="15" x14ac:dyDescent="0.25">
      <c r="A106" s="62" t="s">
        <v>58</v>
      </c>
      <c r="B106" s="63"/>
      <c r="C106" s="63"/>
      <c r="D106" s="63"/>
      <c r="E106" s="63"/>
      <c r="F106" s="63"/>
      <c r="G106" s="137"/>
      <c r="H106" s="141"/>
      <c r="I106" s="252">
        <f t="shared" ref="I106" si="32">SUM(B106:F106)</f>
        <v>0</v>
      </c>
    </row>
    <row r="107" spans="1:10" ht="15" x14ac:dyDescent="0.25">
      <c r="A107" s="62" t="s">
        <v>83</v>
      </c>
      <c r="B107" s="63"/>
      <c r="C107" s="63"/>
      <c r="D107" s="63"/>
      <c r="E107" s="63"/>
      <c r="F107" s="63"/>
      <c r="G107" s="138"/>
      <c r="H107" s="142"/>
      <c r="I107" s="252">
        <f t="shared" ref="I107:I112" si="33">SUM(B107:F107)</f>
        <v>0</v>
      </c>
    </row>
    <row r="108" spans="1:10" ht="15" x14ac:dyDescent="0.25">
      <c r="A108" s="64" t="s">
        <v>81</v>
      </c>
      <c r="B108" s="63"/>
      <c r="C108" s="63"/>
      <c r="D108" s="63"/>
      <c r="E108" s="63"/>
      <c r="F108" s="63"/>
      <c r="G108" s="138"/>
      <c r="H108" s="142"/>
      <c r="I108" s="252">
        <f t="shared" si="33"/>
        <v>0</v>
      </c>
    </row>
    <row r="109" spans="1:10" ht="25.5" x14ac:dyDescent="0.25">
      <c r="A109" s="64" t="s">
        <v>79</v>
      </c>
      <c r="B109" s="63"/>
      <c r="C109" s="63"/>
      <c r="D109" s="63"/>
      <c r="E109" s="63"/>
      <c r="F109" s="63"/>
      <c r="G109" s="138"/>
      <c r="H109" s="142"/>
      <c r="I109" s="252">
        <f t="shared" si="33"/>
        <v>0</v>
      </c>
    </row>
    <row r="110" spans="1:10" ht="51" x14ac:dyDescent="0.25">
      <c r="A110" s="65" t="s">
        <v>82</v>
      </c>
      <c r="B110" s="66"/>
      <c r="C110" s="66"/>
      <c r="D110" s="66"/>
      <c r="E110" s="66"/>
      <c r="F110" s="66"/>
      <c r="G110" s="138"/>
      <c r="H110" s="142"/>
      <c r="I110" s="252">
        <f t="shared" si="33"/>
        <v>0</v>
      </c>
    </row>
    <row r="111" spans="1:10" ht="15" x14ac:dyDescent="0.25">
      <c r="A111" s="65" t="s">
        <v>85</v>
      </c>
      <c r="B111" s="66"/>
      <c r="C111" s="66"/>
      <c r="D111" s="66"/>
      <c r="E111" s="66"/>
      <c r="F111" s="66"/>
      <c r="G111" s="138"/>
      <c r="H111" s="142"/>
      <c r="I111" s="252">
        <f t="shared" si="33"/>
        <v>0</v>
      </c>
    </row>
    <row r="112" spans="1:10" ht="15.75" thickBot="1" x14ac:dyDescent="0.3">
      <c r="A112" s="67" t="s">
        <v>60</v>
      </c>
      <c r="B112" s="117"/>
      <c r="C112" s="117"/>
      <c r="D112" s="117"/>
      <c r="E112" s="117"/>
      <c r="F112" s="117"/>
      <c r="G112" s="138"/>
      <c r="H112" s="142"/>
      <c r="I112" s="252">
        <f t="shared" si="33"/>
        <v>0</v>
      </c>
    </row>
    <row r="113" spans="1:10" ht="39" customHeight="1" thickBot="1" x14ac:dyDescent="0.3">
      <c r="A113" s="68" t="s">
        <v>22</v>
      </c>
      <c r="B113" s="257">
        <f>SUM(B106,B108,B109,B110,B111,B112)</f>
        <v>0</v>
      </c>
      <c r="C113" s="257">
        <f t="shared" ref="C113" si="34">SUM(C106,C108,C109,C110,C111,C112)</f>
        <v>0</v>
      </c>
      <c r="D113" s="257">
        <f t="shared" ref="D113" si="35">SUM(D106,D108,D109,D110,D111,D112)</f>
        <v>0</v>
      </c>
      <c r="E113" s="257">
        <f t="shared" ref="E113" si="36">SUM(E106,E108,E109,E110,E111,E112)</f>
        <v>0</v>
      </c>
      <c r="F113" s="257">
        <f t="shared" ref="F113" si="37">SUM(F106,F108,F109,F110,F111,F112)</f>
        <v>0</v>
      </c>
      <c r="G113" s="155"/>
      <c r="H113" s="156"/>
      <c r="I113" s="253">
        <f>SUM(B113:F113)</f>
        <v>0</v>
      </c>
      <c r="J113" s="94" t="str">
        <f>IF(I113&lt;&gt;'H - Equipe 8'!G41,"La somme répartie est différente de l'aide demandée dans l'onglet H - Equipe 8"," ")</f>
        <v xml:space="preserve"> </v>
      </c>
    </row>
    <row r="114" spans="1:10" ht="15" x14ac:dyDescent="0.25">
      <c r="A114" s="149"/>
      <c r="B114" s="70"/>
      <c r="C114" s="70"/>
      <c r="D114" s="70"/>
      <c r="E114" s="70"/>
      <c r="F114" s="70"/>
      <c r="G114" s="70"/>
      <c r="H114" s="70"/>
      <c r="I114" s="254"/>
    </row>
    <row r="115" spans="1:10" x14ac:dyDescent="0.25">
      <c r="A115" s="121" t="s">
        <v>86</v>
      </c>
      <c r="B115" s="72"/>
      <c r="C115" s="72"/>
      <c r="D115" s="72"/>
      <c r="E115" s="72"/>
      <c r="F115" s="73"/>
      <c r="G115" s="73"/>
      <c r="H115" s="73"/>
      <c r="I115" s="255"/>
    </row>
    <row r="116" spans="1:10" ht="18" x14ac:dyDescent="0.25">
      <c r="G116" s="397" t="s">
        <v>183</v>
      </c>
      <c r="H116" s="397"/>
      <c r="I116" s="397"/>
    </row>
    <row r="117" spans="1:10" ht="15" customHeight="1" thickBot="1" x14ac:dyDescent="0.3">
      <c r="A117" s="60" t="s">
        <v>106</v>
      </c>
      <c r="B117" s="100"/>
      <c r="C117" s="398">
        <f>'I - Equipe 9'!C5:E5</f>
        <v>0</v>
      </c>
      <c r="D117" s="398"/>
      <c r="E117" s="398"/>
      <c r="F117" s="398"/>
    </row>
    <row r="118" spans="1:10" ht="15.75" thickBot="1" x14ac:dyDescent="0.3">
      <c r="B118" s="399" t="s">
        <v>107</v>
      </c>
      <c r="C118" s="400"/>
      <c r="D118" s="400"/>
      <c r="E118" s="400"/>
      <c r="F118" s="400"/>
      <c r="G118" s="400"/>
      <c r="H118" s="400"/>
      <c r="I118" s="400"/>
    </row>
    <row r="119" spans="1:10" ht="39" thickBot="1" x14ac:dyDescent="0.3">
      <c r="A119" s="61" t="s">
        <v>47</v>
      </c>
      <c r="B119" s="152" t="s">
        <v>221</v>
      </c>
      <c r="C119" s="152" t="s">
        <v>222</v>
      </c>
      <c r="D119" s="152" t="s">
        <v>223</v>
      </c>
      <c r="E119" s="152" t="s">
        <v>224</v>
      </c>
      <c r="F119" s="152" t="s">
        <v>225</v>
      </c>
      <c r="G119" s="136" t="s">
        <v>56</v>
      </c>
      <c r="H119" s="140" t="s">
        <v>160</v>
      </c>
      <c r="I119" s="251" t="s">
        <v>57</v>
      </c>
    </row>
    <row r="120" spans="1:10" ht="15" x14ac:dyDescent="0.25">
      <c r="A120" s="62" t="s">
        <v>58</v>
      </c>
      <c r="B120" s="63"/>
      <c r="C120" s="63"/>
      <c r="D120" s="63"/>
      <c r="E120" s="63"/>
      <c r="F120" s="63"/>
      <c r="G120" s="137"/>
      <c r="H120" s="141"/>
      <c r="I120" s="252">
        <f t="shared" ref="I120:I126" si="38">SUM(B120:F120)</f>
        <v>0</v>
      </c>
    </row>
    <row r="121" spans="1:10" ht="15" x14ac:dyDescent="0.25">
      <c r="A121" s="62" t="s">
        <v>83</v>
      </c>
      <c r="B121" s="63"/>
      <c r="C121" s="63"/>
      <c r="D121" s="63"/>
      <c r="E121" s="63"/>
      <c r="F121" s="63"/>
      <c r="G121" s="138"/>
      <c r="H121" s="142"/>
      <c r="I121" s="252">
        <f t="shared" si="38"/>
        <v>0</v>
      </c>
    </row>
    <row r="122" spans="1:10" ht="15" x14ac:dyDescent="0.25">
      <c r="A122" s="64" t="s">
        <v>81</v>
      </c>
      <c r="B122" s="63"/>
      <c r="C122" s="63"/>
      <c r="D122" s="63"/>
      <c r="E122" s="63"/>
      <c r="F122" s="63"/>
      <c r="G122" s="138"/>
      <c r="H122" s="142"/>
      <c r="I122" s="252">
        <f t="shared" si="38"/>
        <v>0</v>
      </c>
    </row>
    <row r="123" spans="1:10" ht="25.5" x14ac:dyDescent="0.25">
      <c r="A123" s="64" t="s">
        <v>79</v>
      </c>
      <c r="B123" s="63"/>
      <c r="C123" s="63"/>
      <c r="D123" s="63"/>
      <c r="E123" s="63"/>
      <c r="F123" s="63"/>
      <c r="G123" s="138"/>
      <c r="H123" s="142"/>
      <c r="I123" s="252">
        <f t="shared" si="38"/>
        <v>0</v>
      </c>
    </row>
    <row r="124" spans="1:10" ht="51" x14ac:dyDescent="0.25">
      <c r="A124" s="65" t="s">
        <v>82</v>
      </c>
      <c r="B124" s="66"/>
      <c r="C124" s="66"/>
      <c r="D124" s="66"/>
      <c r="E124" s="66"/>
      <c r="F124" s="66"/>
      <c r="G124" s="138"/>
      <c r="H124" s="142"/>
      <c r="I124" s="252">
        <f t="shared" si="38"/>
        <v>0</v>
      </c>
    </row>
    <row r="125" spans="1:10" ht="15" x14ac:dyDescent="0.25">
      <c r="A125" s="65" t="s">
        <v>85</v>
      </c>
      <c r="B125" s="66"/>
      <c r="C125" s="66"/>
      <c r="D125" s="66"/>
      <c r="E125" s="66"/>
      <c r="F125" s="66"/>
      <c r="G125" s="138"/>
      <c r="H125" s="142"/>
      <c r="I125" s="252">
        <f t="shared" si="38"/>
        <v>0</v>
      </c>
    </row>
    <row r="126" spans="1:10" ht="15.75" thickBot="1" x14ac:dyDescent="0.3">
      <c r="A126" s="67" t="s">
        <v>60</v>
      </c>
      <c r="B126" s="117"/>
      <c r="C126" s="117"/>
      <c r="D126" s="117"/>
      <c r="E126" s="117"/>
      <c r="F126" s="117"/>
      <c r="G126" s="138"/>
      <c r="H126" s="142"/>
      <c r="I126" s="252">
        <f t="shared" si="38"/>
        <v>0</v>
      </c>
    </row>
    <row r="127" spans="1:10" ht="35.25" customHeight="1" thickBot="1" x14ac:dyDescent="0.3">
      <c r="A127" s="68" t="s">
        <v>22</v>
      </c>
      <c r="B127" s="257">
        <f>SUM(B120,B122,B123,B124,B125,B126)</f>
        <v>0</v>
      </c>
      <c r="C127" s="257">
        <f t="shared" ref="C127" si="39">SUM(C120,C122,C123,C124,C125,C126)</f>
        <v>0</v>
      </c>
      <c r="D127" s="257">
        <f t="shared" ref="D127" si="40">SUM(D120,D122,D123,D124,D125,D126)</f>
        <v>0</v>
      </c>
      <c r="E127" s="257">
        <f t="shared" ref="E127" si="41">SUM(E120,E122,E123,E124,E125,E126)</f>
        <v>0</v>
      </c>
      <c r="F127" s="257">
        <f t="shared" ref="F127" si="42">SUM(F120,F122,F123,F124,F125,F126)</f>
        <v>0</v>
      </c>
      <c r="G127" s="155"/>
      <c r="H127" s="156"/>
      <c r="I127" s="253">
        <f>SUM(B127:F127)</f>
        <v>0</v>
      </c>
      <c r="J127" s="94" t="str">
        <f>IF(I127&lt;&gt;'I - Equipe 9'!G41,"La somme répartie est différente de l'aide demandée dans l'onglet I - Equipe 9"," ")</f>
        <v xml:space="preserve"> </v>
      </c>
    </row>
    <row r="128" spans="1:10" ht="15" x14ac:dyDescent="0.25">
      <c r="A128" s="149"/>
      <c r="B128" s="70"/>
      <c r="C128" s="70"/>
      <c r="D128" s="70"/>
      <c r="E128" s="70"/>
      <c r="F128" s="70"/>
      <c r="G128" s="70"/>
      <c r="H128" s="70"/>
      <c r="I128" s="254"/>
    </row>
    <row r="129" spans="1:10" x14ac:dyDescent="0.25">
      <c r="A129" s="121" t="s">
        <v>86</v>
      </c>
      <c r="B129" s="72"/>
      <c r="C129" s="72"/>
      <c r="D129" s="72"/>
      <c r="E129" s="72"/>
      <c r="F129" s="73"/>
      <c r="G129" s="73"/>
      <c r="H129" s="73"/>
      <c r="I129" s="255"/>
    </row>
    <row r="130" spans="1:10" ht="18" x14ac:dyDescent="0.25">
      <c r="G130" s="397" t="s">
        <v>183</v>
      </c>
      <c r="H130" s="397"/>
      <c r="I130" s="397"/>
    </row>
    <row r="131" spans="1:10" ht="15" customHeight="1" thickBot="1" x14ac:dyDescent="0.3">
      <c r="A131" s="60" t="s">
        <v>108</v>
      </c>
      <c r="B131" s="100"/>
      <c r="C131" s="398">
        <f>'J - Equipe 10'!C5:E5</f>
        <v>0</v>
      </c>
      <c r="D131" s="398"/>
      <c r="E131" s="398"/>
      <c r="F131" s="398"/>
    </row>
    <row r="132" spans="1:10" ht="15.75" thickBot="1" x14ac:dyDescent="0.3">
      <c r="B132" s="399" t="s">
        <v>109</v>
      </c>
      <c r="C132" s="400"/>
      <c r="D132" s="400"/>
      <c r="E132" s="400"/>
      <c r="F132" s="400"/>
      <c r="G132" s="400"/>
      <c r="H132" s="400"/>
      <c r="I132" s="400"/>
    </row>
    <row r="133" spans="1:10" ht="39" thickBot="1" x14ac:dyDescent="0.3">
      <c r="A133" s="61" t="s">
        <v>47</v>
      </c>
      <c r="B133" s="152" t="s">
        <v>221</v>
      </c>
      <c r="C133" s="152" t="s">
        <v>222</v>
      </c>
      <c r="D133" s="152" t="s">
        <v>223</v>
      </c>
      <c r="E133" s="152" t="s">
        <v>224</v>
      </c>
      <c r="F133" s="152" t="s">
        <v>225</v>
      </c>
      <c r="G133" s="136" t="s">
        <v>56</v>
      </c>
      <c r="H133" s="140" t="s">
        <v>160</v>
      </c>
      <c r="I133" s="251" t="s">
        <v>57</v>
      </c>
    </row>
    <row r="134" spans="1:10" ht="15" x14ac:dyDescent="0.25">
      <c r="A134" s="62" t="s">
        <v>58</v>
      </c>
      <c r="B134" s="63"/>
      <c r="C134" s="63"/>
      <c r="D134" s="63"/>
      <c r="E134" s="63"/>
      <c r="F134" s="63"/>
      <c r="G134" s="137"/>
      <c r="H134" s="141"/>
      <c r="I134" s="252">
        <f t="shared" ref="I134:I140" si="43">SUM(B134:F134)</f>
        <v>0</v>
      </c>
    </row>
    <row r="135" spans="1:10" ht="15" x14ac:dyDescent="0.25">
      <c r="A135" s="62" t="s">
        <v>83</v>
      </c>
      <c r="B135" s="63"/>
      <c r="C135" s="63"/>
      <c r="D135" s="63"/>
      <c r="E135" s="63"/>
      <c r="F135" s="63"/>
      <c r="G135" s="138"/>
      <c r="H135" s="142"/>
      <c r="I135" s="252">
        <f t="shared" si="43"/>
        <v>0</v>
      </c>
    </row>
    <row r="136" spans="1:10" ht="15" x14ac:dyDescent="0.25">
      <c r="A136" s="64" t="s">
        <v>81</v>
      </c>
      <c r="B136" s="63"/>
      <c r="C136" s="63"/>
      <c r="D136" s="63"/>
      <c r="E136" s="63"/>
      <c r="F136" s="63"/>
      <c r="G136" s="138"/>
      <c r="H136" s="142"/>
      <c r="I136" s="252">
        <f t="shared" si="43"/>
        <v>0</v>
      </c>
    </row>
    <row r="137" spans="1:10" ht="25.5" x14ac:dyDescent="0.25">
      <c r="A137" s="64" t="s">
        <v>79</v>
      </c>
      <c r="B137" s="63"/>
      <c r="C137" s="63"/>
      <c r="D137" s="63"/>
      <c r="E137" s="63"/>
      <c r="F137" s="63"/>
      <c r="G137" s="138"/>
      <c r="H137" s="142"/>
      <c r="I137" s="252">
        <f>SUM(B137:F137)</f>
        <v>0</v>
      </c>
    </row>
    <row r="138" spans="1:10" ht="51" x14ac:dyDescent="0.25">
      <c r="A138" s="65" t="s">
        <v>82</v>
      </c>
      <c r="B138" s="66"/>
      <c r="C138" s="66"/>
      <c r="D138" s="66"/>
      <c r="E138" s="66"/>
      <c r="F138" s="66"/>
      <c r="G138" s="138"/>
      <c r="H138" s="142"/>
      <c r="I138" s="252">
        <f t="shared" si="43"/>
        <v>0</v>
      </c>
    </row>
    <row r="139" spans="1:10" ht="15" x14ac:dyDescent="0.25">
      <c r="A139" s="65" t="s">
        <v>85</v>
      </c>
      <c r="B139" s="66"/>
      <c r="C139" s="66"/>
      <c r="D139" s="66"/>
      <c r="E139" s="66"/>
      <c r="F139" s="66"/>
      <c r="G139" s="138"/>
      <c r="H139" s="142"/>
      <c r="I139" s="252">
        <f t="shared" si="43"/>
        <v>0</v>
      </c>
    </row>
    <row r="140" spans="1:10" ht="15.75" thickBot="1" x14ac:dyDescent="0.3">
      <c r="A140" s="67" t="s">
        <v>60</v>
      </c>
      <c r="B140" s="117"/>
      <c r="C140" s="117"/>
      <c r="D140" s="117"/>
      <c r="E140" s="117"/>
      <c r="F140" s="117"/>
      <c r="G140" s="138"/>
      <c r="H140" s="142"/>
      <c r="I140" s="252">
        <f t="shared" si="43"/>
        <v>0</v>
      </c>
    </row>
    <row r="141" spans="1:10" ht="33" customHeight="1" thickBot="1" x14ac:dyDescent="0.3">
      <c r="A141" s="68" t="s">
        <v>22</v>
      </c>
      <c r="B141" s="257">
        <f>SUM(B134,B136,B137,B138,B139,B140)</f>
        <v>0</v>
      </c>
      <c r="C141" s="257">
        <f t="shared" ref="C141" si="44">SUM(C134,C136,C137,C138,C139,C140)</f>
        <v>0</v>
      </c>
      <c r="D141" s="257">
        <f t="shared" ref="D141" si="45">SUM(D134,D136,D137,D138,D139,D140)</f>
        <v>0</v>
      </c>
      <c r="E141" s="257">
        <f t="shared" ref="E141" si="46">SUM(E134,E136,E137,E138,E139,E140)</f>
        <v>0</v>
      </c>
      <c r="F141" s="257">
        <f t="shared" ref="F141" si="47">SUM(F134,F136,F137,F138,F139,F140)</f>
        <v>0</v>
      </c>
      <c r="G141" s="155"/>
      <c r="H141" s="156"/>
      <c r="I141" s="253">
        <f>SUM(B141:F141)</f>
        <v>0</v>
      </c>
      <c r="J141" s="94" t="str">
        <f>IF(I141&lt;&gt;'J - Equipe 10'!G41,"La somme répartie est différente de l'aide demandée dans l'onglet J - Equipe 10"," ")</f>
        <v xml:space="preserve"> </v>
      </c>
    </row>
    <row r="142" spans="1:10" ht="15" x14ac:dyDescent="0.25">
      <c r="A142" s="149"/>
      <c r="B142" s="70"/>
      <c r="C142" s="70"/>
      <c r="D142" s="70"/>
      <c r="E142" s="70"/>
      <c r="F142" s="70"/>
      <c r="G142" s="70"/>
      <c r="H142" s="70"/>
      <c r="I142" s="254"/>
    </row>
    <row r="143" spans="1:10" x14ac:dyDescent="0.25">
      <c r="A143" s="121" t="s">
        <v>86</v>
      </c>
      <c r="B143" s="72"/>
      <c r="C143" s="72"/>
      <c r="D143" s="72"/>
      <c r="E143" s="72"/>
      <c r="F143" s="73"/>
      <c r="G143" s="73"/>
      <c r="H143" s="73"/>
      <c r="I143" s="255"/>
    </row>
  </sheetData>
  <sheetProtection algorithmName="SHA-512" hashValue="7RYh5+PU9tVKrpoz4rwePd9ouOnaE6nvZOIDFl3pa5OUxuhM2o3AAdHE50CzWMJs9cHBFMMSdJNAeV2/C6/e9Q==" saltValue="6bMwt0L1ecgmU1HGBJuU/Q==" spinCount="100000" sheet="1" scenarios="1"/>
  <customSheetViews>
    <customSheetView guid="{05A4635C-9AA5-4788-AE33-0D2B48B9581F}" fitToPage="1" topLeftCell="A43">
      <selection activeCell="B28" sqref="B28"/>
      <pageMargins left="0.19685039370078741" right="0.19685039370078741" top="0.19685039370078741" bottom="0.19685039370078741" header="0.11811023622047245" footer="0.11811023622047245"/>
      <printOptions horizontalCentered="1" verticalCentered="1"/>
      <pageSetup paperSize="9" scale="54" orientation="portrait" r:id="rId1"/>
      <headerFooter alignWithMargins="0"/>
    </customSheetView>
  </customSheetViews>
  <mergeCells count="32">
    <mergeCell ref="G74:I74"/>
    <mergeCell ref="B62:I62"/>
    <mergeCell ref="G4:I4"/>
    <mergeCell ref="B6:I6"/>
    <mergeCell ref="B34:I34"/>
    <mergeCell ref="B48:I48"/>
    <mergeCell ref="A1:I1"/>
    <mergeCell ref="B76:I76"/>
    <mergeCell ref="B90:I90"/>
    <mergeCell ref="G88:I88"/>
    <mergeCell ref="C75:F75"/>
    <mergeCell ref="C61:F61"/>
    <mergeCell ref="C47:F47"/>
    <mergeCell ref="B20:I20"/>
    <mergeCell ref="C3:E3"/>
    <mergeCell ref="C5:E5"/>
    <mergeCell ref="C19:F19"/>
    <mergeCell ref="C33:F33"/>
    <mergeCell ref="G18:I18"/>
    <mergeCell ref="G32:I32"/>
    <mergeCell ref="G46:I46"/>
    <mergeCell ref="G60:I60"/>
    <mergeCell ref="B132:I132"/>
    <mergeCell ref="B104:I104"/>
    <mergeCell ref="B118:I118"/>
    <mergeCell ref="C131:F131"/>
    <mergeCell ref="C117:F117"/>
    <mergeCell ref="G102:I102"/>
    <mergeCell ref="G116:I116"/>
    <mergeCell ref="G130:I130"/>
    <mergeCell ref="C103:F103"/>
    <mergeCell ref="C89:F89"/>
  </mergeCells>
  <phoneticPr fontId="28" type="noConversion"/>
  <dataValidations count="1">
    <dataValidation type="whole" allowBlank="1" showInputMessage="1" showErrorMessage="1" sqref="I8:I15 I22:I29 I36:I43 I50:I57 I64:I71 I78:I85 I92:I99 I134:I141 I120:I127 I106:I113">
      <formula1>0</formula1>
      <formula2>1000000000</formula2>
    </dataValidation>
  </dataValidations>
  <printOptions horizontalCentered="1" verticalCentered="1"/>
  <pageMargins left="0.19685039370078741" right="0.19685039370078741" top="0.19685039370078741" bottom="0.19685039370078741" header="0.11811023622047245" footer="0.11811023622047245"/>
  <pageSetup paperSize="9" scale="48" orientation="portrait" r:id="rId2"/>
  <headerFooter alignWithMargins="0"/>
  <extLst>
    <ext xmlns:mx="http://schemas.microsoft.com/office/mac/excel/2008/main" uri="{64002731-A6B0-56B0-2670-7721B7C09600}">
      <mx:PLV Mode="0" OnePage="0" WScale="0"/>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22"/>
    <pageSetUpPr fitToPage="1"/>
  </sheetPr>
  <dimension ref="A1:G116"/>
  <sheetViews>
    <sheetView showGridLines="0" zoomScaleSheetLayoutView="100" workbookViewId="0">
      <selection activeCell="C9" sqref="C9"/>
    </sheetView>
  </sheetViews>
  <sheetFormatPr baseColWidth="10" defaultColWidth="10.85546875" defaultRowHeight="12.75" x14ac:dyDescent="0.25"/>
  <cols>
    <col min="1" max="1" width="28" style="57" customWidth="1"/>
    <col min="2" max="3" width="32.28515625" style="57" customWidth="1"/>
    <col min="4" max="4" width="6.5703125" style="57" customWidth="1"/>
    <col min="5" max="5" width="30.140625" style="57" customWidth="1"/>
    <col min="6" max="16384" width="10.85546875" style="57"/>
  </cols>
  <sheetData>
    <row r="1" spans="1:5" ht="51" customHeight="1" thickBot="1" x14ac:dyDescent="0.3">
      <c r="A1" s="408" t="s">
        <v>220</v>
      </c>
      <c r="B1" s="409"/>
      <c r="C1" s="410"/>
    </row>
    <row r="2" spans="1:5" ht="15" x14ac:dyDescent="0.25">
      <c r="A2" s="58"/>
      <c r="B2" s="58"/>
      <c r="C2" s="58"/>
    </row>
    <row r="3" spans="1:5" s="92" customFormat="1" ht="15" x14ac:dyDescent="0.25">
      <c r="A3" s="91" t="s">
        <v>31</v>
      </c>
      <c r="B3" s="58"/>
      <c r="C3" s="100">
        <f>'A - Equipe Coordonnateur'!C4:E4</f>
        <v>0</v>
      </c>
    </row>
    <row r="4" spans="1:5" ht="15" x14ac:dyDescent="0.25">
      <c r="A4" s="59"/>
      <c r="B4" s="58"/>
      <c r="C4" s="58"/>
    </row>
    <row r="5" spans="1:5" ht="18.75" customHeight="1" thickBot="1" x14ac:dyDescent="0.3">
      <c r="A5" s="60" t="s">
        <v>192</v>
      </c>
      <c r="B5" s="58"/>
      <c r="C5" s="101">
        <f>'A - Equipe Coordonnateur'!C5:E5</f>
        <v>0</v>
      </c>
    </row>
    <row r="6" spans="1:5" ht="15.75" thickBot="1" x14ac:dyDescent="0.3">
      <c r="B6" s="406" t="s">
        <v>55</v>
      </c>
      <c r="C6" s="407"/>
    </row>
    <row r="7" spans="1:5" ht="13.5" thickBot="1" x14ac:dyDescent="0.3">
      <c r="A7" s="61" t="s">
        <v>47</v>
      </c>
      <c r="B7" s="75" t="s">
        <v>65</v>
      </c>
      <c r="C7" s="76" t="s">
        <v>48</v>
      </c>
      <c r="E7" s="105"/>
    </row>
    <row r="8" spans="1:5" x14ac:dyDescent="0.25">
      <c r="A8" s="62" t="s">
        <v>58</v>
      </c>
      <c r="B8" s="77">
        <f>'A - Equipe Coordonnateur'!F10</f>
        <v>0</v>
      </c>
      <c r="C8" s="78">
        <f>'A - Equipe Coordonnateur'!G10</f>
        <v>0</v>
      </c>
      <c r="E8" s="57" t="str">
        <f>IF($C8&gt;85%*$C13,"%personnel&gt;85%!", "% personnel ok")</f>
        <v>% personnel ok</v>
      </c>
    </row>
    <row r="9" spans="1:5" x14ac:dyDescent="0.25">
      <c r="A9" s="64" t="s">
        <v>81</v>
      </c>
      <c r="B9" s="79">
        <f>'A - Equipe Coordonnateur'!F36</f>
        <v>0</v>
      </c>
      <c r="C9" s="80">
        <f>'A - Equipe Coordonnateur'!G36</f>
        <v>0</v>
      </c>
      <c r="E9" s="74"/>
    </row>
    <row r="10" spans="1:5" x14ac:dyDescent="0.25">
      <c r="A10" s="64" t="s">
        <v>80</v>
      </c>
      <c r="B10" s="79">
        <f>'A - Equipe Coordonnateur'!F39</f>
        <v>0</v>
      </c>
      <c r="C10" s="80">
        <f>'A - Equipe Coordonnateur'!G39</f>
        <v>0</v>
      </c>
      <c r="E10" s="57" t="str">
        <f>IF($C10&gt;20%*$C13,"% prestations&gt;20%!", "% prestations ok")</f>
        <v>% prestations ok</v>
      </c>
    </row>
    <row r="11" spans="1:5" x14ac:dyDescent="0.25">
      <c r="A11" s="65" t="s">
        <v>59</v>
      </c>
      <c r="B11" s="81">
        <f>'A - Equipe Coordonnateur'!F37+'A - Equipe Coordonnateur'!F38</f>
        <v>0</v>
      </c>
      <c r="C11" s="82">
        <f>'A - Equipe Coordonnateur'!G37+'A - Equipe Coordonnateur'!G38</f>
        <v>0</v>
      </c>
    </row>
    <row r="12" spans="1:5" ht="13.5" thickBot="1" x14ac:dyDescent="0.3">
      <c r="A12" s="270" t="s">
        <v>60</v>
      </c>
      <c r="B12" s="83">
        <f>'A - Equipe Coordonnateur'!F40</f>
        <v>0</v>
      </c>
      <c r="C12" s="84">
        <f>'A - Equipe Coordonnateur'!G40</f>
        <v>0</v>
      </c>
      <c r="E12" s="57" t="str">
        <f>IF($C12&lt;=13%*($C8+$C9+$C10+$C11),"Frais de gestion ok","Frais de gestion&gt;13% !")</f>
        <v>Frais de gestion ok</v>
      </c>
    </row>
    <row r="13" spans="1:5" ht="15.75" thickBot="1" x14ac:dyDescent="0.3">
      <c r="A13" s="68" t="s">
        <v>22</v>
      </c>
      <c r="B13" s="256">
        <f>SUM(B8:B12)</f>
        <v>0</v>
      </c>
      <c r="C13" s="257">
        <f>SUM(C8:C12)</f>
        <v>0</v>
      </c>
    </row>
    <row r="14" spans="1:5" ht="15" x14ac:dyDescent="0.25">
      <c r="A14" s="85"/>
      <c r="B14" s="58"/>
      <c r="C14" s="58"/>
    </row>
    <row r="15" spans="1:5" ht="22.5" customHeight="1" thickBot="1" x14ac:dyDescent="0.3">
      <c r="A15" s="60" t="s">
        <v>23</v>
      </c>
      <c r="B15" s="58"/>
      <c r="C15" s="101">
        <f>'B - Equipe 2'!C5:E5</f>
        <v>0</v>
      </c>
    </row>
    <row r="16" spans="1:5" ht="15.75" thickBot="1" x14ac:dyDescent="0.3">
      <c r="B16" s="406" t="s">
        <v>24</v>
      </c>
      <c r="C16" s="407"/>
    </row>
    <row r="17" spans="1:5" ht="13.5" thickBot="1" x14ac:dyDescent="0.3">
      <c r="A17" s="61" t="s">
        <v>47</v>
      </c>
      <c r="B17" s="75" t="s">
        <v>65</v>
      </c>
      <c r="C17" s="76" t="s">
        <v>48</v>
      </c>
      <c r="E17" s="74"/>
    </row>
    <row r="18" spans="1:5" x14ac:dyDescent="0.25">
      <c r="A18" s="62" t="s">
        <v>58</v>
      </c>
      <c r="B18" s="77">
        <f>'B - Equipe 2'!F10</f>
        <v>0</v>
      </c>
      <c r="C18" s="78">
        <f>'B - Equipe 2'!G10</f>
        <v>0</v>
      </c>
      <c r="E18" s="57" t="str">
        <f>IF($C18&gt;85%*$C23,"%personnel&gt;85%!", "% personnel ok")</f>
        <v>% personnel ok</v>
      </c>
    </row>
    <row r="19" spans="1:5" x14ac:dyDescent="0.25">
      <c r="A19" s="64" t="s">
        <v>81</v>
      </c>
      <c r="B19" s="79">
        <f>'B - Equipe 2'!F36</f>
        <v>0</v>
      </c>
      <c r="C19" s="80">
        <f>'B - Equipe 2'!G36</f>
        <v>0</v>
      </c>
      <c r="E19" s="74"/>
    </row>
    <row r="20" spans="1:5" x14ac:dyDescent="0.25">
      <c r="A20" s="64" t="s">
        <v>79</v>
      </c>
      <c r="B20" s="79">
        <f>'B - Equipe 2'!F39</f>
        <v>0</v>
      </c>
      <c r="C20" s="80">
        <f>'B - Equipe 2'!G39</f>
        <v>0</v>
      </c>
      <c r="E20" s="57" t="str">
        <f>IF($C20&gt;20%*$C23,"% prestations&gt;20%!", "% prestations ok")</f>
        <v>% prestations ok</v>
      </c>
    </row>
    <row r="21" spans="1:5" x14ac:dyDescent="0.25">
      <c r="A21" s="65" t="s">
        <v>59</v>
      </c>
      <c r="B21" s="81">
        <f>'B - Equipe 2'!F37+'B - Equipe 2'!F38</f>
        <v>0</v>
      </c>
      <c r="C21" s="82">
        <f>'B - Equipe 2'!G37+'B - Equipe 2'!G38</f>
        <v>0</v>
      </c>
    </row>
    <row r="22" spans="1:5" ht="13.5" thickBot="1" x14ac:dyDescent="0.3">
      <c r="A22" s="67" t="s">
        <v>60</v>
      </c>
      <c r="B22" s="83">
        <f>'B - Equipe 2'!F40</f>
        <v>0</v>
      </c>
      <c r="C22" s="84">
        <f>'B - Equipe 2'!G40</f>
        <v>0</v>
      </c>
      <c r="E22" s="57" t="str">
        <f>IF($C22&lt;=13%*($C18+$C19+$C20+$C21),"Frais de gestion ok","Frais de gestion&gt;13% !")</f>
        <v>Frais de gestion ok</v>
      </c>
    </row>
    <row r="23" spans="1:5" ht="15.75" thickBot="1" x14ac:dyDescent="0.3">
      <c r="A23" s="68" t="s">
        <v>22</v>
      </c>
      <c r="B23" s="256">
        <f>SUM(B18:B22)</f>
        <v>0</v>
      </c>
      <c r="C23" s="257">
        <f>SUM(C18:C22)</f>
        <v>0</v>
      </c>
    </row>
    <row r="24" spans="1:5" ht="15" x14ac:dyDescent="0.25">
      <c r="A24" s="69"/>
      <c r="B24" s="70"/>
      <c r="C24" s="70"/>
    </row>
    <row r="25" spans="1:5" ht="15.75" thickBot="1" x14ac:dyDescent="0.3">
      <c r="A25" s="60" t="s">
        <v>25</v>
      </c>
      <c r="B25" s="58"/>
      <c r="C25" s="101">
        <f>'C - Equipe 3'!C5:E5</f>
        <v>0</v>
      </c>
    </row>
    <row r="26" spans="1:5" ht="15.75" thickBot="1" x14ac:dyDescent="0.3">
      <c r="B26" s="406" t="s">
        <v>26</v>
      </c>
      <c r="C26" s="407"/>
    </row>
    <row r="27" spans="1:5" ht="13.5" thickBot="1" x14ac:dyDescent="0.3">
      <c r="A27" s="61" t="s">
        <v>47</v>
      </c>
      <c r="B27" s="75" t="s">
        <v>40</v>
      </c>
      <c r="C27" s="76" t="s">
        <v>48</v>
      </c>
      <c r="E27" s="74"/>
    </row>
    <row r="28" spans="1:5" x14ac:dyDescent="0.25">
      <c r="A28" s="62" t="s">
        <v>58</v>
      </c>
      <c r="B28" s="77">
        <f>'C - Equipe 3'!F10</f>
        <v>0</v>
      </c>
      <c r="C28" s="78">
        <f>'C - Equipe 3'!G10</f>
        <v>0</v>
      </c>
      <c r="E28" s="57" t="str">
        <f>IF($C28&gt;85%*$C33,"%personnel&gt;85%!", "% personnel ok")</f>
        <v>% personnel ok</v>
      </c>
    </row>
    <row r="29" spans="1:5" x14ac:dyDescent="0.25">
      <c r="A29" s="64" t="s">
        <v>81</v>
      </c>
      <c r="B29" s="79">
        <f>'C - Equipe 3'!F36</f>
        <v>0</v>
      </c>
      <c r="C29" s="80">
        <f>'C - Equipe 3'!G36</f>
        <v>0</v>
      </c>
      <c r="E29" s="74"/>
    </row>
    <row r="30" spans="1:5" x14ac:dyDescent="0.25">
      <c r="A30" s="64" t="s">
        <v>80</v>
      </c>
      <c r="B30" s="79">
        <f>'C - Equipe 3'!F39</f>
        <v>0</v>
      </c>
      <c r="C30" s="80">
        <f>'C - Equipe 3'!G39</f>
        <v>0</v>
      </c>
      <c r="E30" s="57" t="str">
        <f>IF($C30&gt;20%*$C33,"% prestations&gt;20%!", "% prestations ok")</f>
        <v>% prestations ok</v>
      </c>
    </row>
    <row r="31" spans="1:5" x14ac:dyDescent="0.25">
      <c r="A31" s="65" t="s">
        <v>59</v>
      </c>
      <c r="B31" s="81">
        <f>'C - Equipe 3'!F37+'C - Equipe 3'!F38</f>
        <v>0</v>
      </c>
      <c r="C31" s="82">
        <f>'C - Equipe 3'!G37+'C - Equipe 3'!G38</f>
        <v>0</v>
      </c>
    </row>
    <row r="32" spans="1:5" ht="13.5" thickBot="1" x14ac:dyDescent="0.3">
      <c r="A32" s="67" t="s">
        <v>60</v>
      </c>
      <c r="B32" s="83">
        <f>'C - Equipe 3'!F40</f>
        <v>0</v>
      </c>
      <c r="C32" s="84">
        <f>'C - Equipe 3'!G40</f>
        <v>0</v>
      </c>
      <c r="E32" s="57" t="str">
        <f>IF($C32&lt;=13%*($C28+$C29+$C30+$C31),"Frais de gestion ok","Frais de gestion&gt;13% !")</f>
        <v>Frais de gestion ok</v>
      </c>
    </row>
    <row r="33" spans="1:5" ht="15.75" thickBot="1" x14ac:dyDescent="0.3">
      <c r="A33" s="68" t="s">
        <v>22</v>
      </c>
      <c r="B33" s="256">
        <f>SUM(B28:B32)</f>
        <v>0</v>
      </c>
      <c r="C33" s="257">
        <f>SUM(C28:C32)</f>
        <v>0</v>
      </c>
    </row>
    <row r="34" spans="1:5" ht="15" x14ac:dyDescent="0.25">
      <c r="A34" s="69"/>
      <c r="B34" s="70"/>
      <c r="C34" s="70"/>
    </row>
    <row r="35" spans="1:5" ht="25.5" customHeight="1" thickBot="1" x14ac:dyDescent="0.3">
      <c r="A35" s="60" t="s">
        <v>27</v>
      </c>
      <c r="B35" s="58"/>
      <c r="C35" s="101">
        <f>'D - Equipe 4'!C5:E5</f>
        <v>0</v>
      </c>
    </row>
    <row r="36" spans="1:5" ht="15.75" thickBot="1" x14ac:dyDescent="0.3">
      <c r="B36" s="406" t="s">
        <v>28</v>
      </c>
      <c r="C36" s="407"/>
    </row>
    <row r="37" spans="1:5" ht="13.5" thickBot="1" x14ac:dyDescent="0.3">
      <c r="A37" s="61" t="s">
        <v>47</v>
      </c>
      <c r="B37" s="75" t="s">
        <v>65</v>
      </c>
      <c r="C37" s="76" t="s">
        <v>48</v>
      </c>
      <c r="E37" s="74"/>
    </row>
    <row r="38" spans="1:5" x14ac:dyDescent="0.25">
      <c r="A38" s="62" t="s">
        <v>58</v>
      </c>
      <c r="B38" s="77">
        <f>'D - Equipe 4'!F10</f>
        <v>0</v>
      </c>
      <c r="C38" s="78">
        <f>'D - Equipe 4'!G10</f>
        <v>0</v>
      </c>
      <c r="E38" s="57" t="str">
        <f>IF($C38&gt;85%*$C43,"%personnel&gt;85%!", "% personnel ok")</f>
        <v>% personnel ok</v>
      </c>
    </row>
    <row r="39" spans="1:5" x14ac:dyDescent="0.25">
      <c r="A39" s="64" t="s">
        <v>81</v>
      </c>
      <c r="B39" s="79">
        <f>'D - Equipe 4'!F36</f>
        <v>0</v>
      </c>
      <c r="C39" s="80">
        <f>'D - Equipe 4'!G36</f>
        <v>0</v>
      </c>
      <c r="E39" s="74"/>
    </row>
    <row r="40" spans="1:5" x14ac:dyDescent="0.25">
      <c r="A40" s="64" t="s">
        <v>79</v>
      </c>
      <c r="B40" s="79">
        <f>'D - Equipe 4'!F39</f>
        <v>0</v>
      </c>
      <c r="C40" s="80">
        <f>'D - Equipe 4'!G39</f>
        <v>0</v>
      </c>
      <c r="E40" s="57" t="str">
        <f>IF($C40&gt;20%*$C43,"% prestations&gt;20%!", "% prestations ok")</f>
        <v>% prestations ok</v>
      </c>
    </row>
    <row r="41" spans="1:5" x14ac:dyDescent="0.25">
      <c r="A41" s="65" t="s">
        <v>59</v>
      </c>
      <c r="B41" s="81">
        <f>'D - Equipe 4'!F37+'D - Equipe 4'!F38</f>
        <v>0</v>
      </c>
      <c r="C41" s="82">
        <f>'D - Equipe 4'!G37+'D - Equipe 4'!G38</f>
        <v>0</v>
      </c>
    </row>
    <row r="42" spans="1:5" ht="13.5" thickBot="1" x14ac:dyDescent="0.3">
      <c r="A42" s="67" t="s">
        <v>60</v>
      </c>
      <c r="B42" s="83">
        <f>'D - Equipe 4'!F40</f>
        <v>0</v>
      </c>
      <c r="C42" s="84">
        <f>'D - Equipe 4'!G40</f>
        <v>0</v>
      </c>
      <c r="E42" s="57" t="str">
        <f>IF($C42&lt;=13%*($C38+$C39+$C40+$C41),"Frais de gestion ok","Frais de gestion&gt;13% !")</f>
        <v>Frais de gestion ok</v>
      </c>
    </row>
    <row r="43" spans="1:5" ht="15.75" thickBot="1" x14ac:dyDescent="0.3">
      <c r="A43" s="68" t="s">
        <v>22</v>
      </c>
      <c r="B43" s="256">
        <f>SUM(B38:B42)</f>
        <v>0</v>
      </c>
      <c r="C43" s="257">
        <f>SUM(C38:C42)</f>
        <v>0</v>
      </c>
    </row>
    <row r="44" spans="1:5" ht="15" x14ac:dyDescent="0.25">
      <c r="A44" s="69"/>
      <c r="B44" s="70"/>
      <c r="C44" s="70"/>
    </row>
    <row r="45" spans="1:5" ht="15.75" thickBot="1" x14ac:dyDescent="0.3">
      <c r="A45" s="60" t="s">
        <v>29</v>
      </c>
      <c r="B45" s="100"/>
      <c r="C45" s="101">
        <f>'E - Equipe 5'!C5:E5</f>
        <v>0</v>
      </c>
    </row>
    <row r="46" spans="1:5" ht="15.75" thickBot="1" x14ac:dyDescent="0.3">
      <c r="B46" s="147" t="s">
        <v>30</v>
      </c>
      <c r="C46" s="148"/>
    </row>
    <row r="47" spans="1:5" ht="13.5" thickBot="1" x14ac:dyDescent="0.3">
      <c r="A47" s="61" t="s">
        <v>47</v>
      </c>
      <c r="B47" s="75" t="s">
        <v>65</v>
      </c>
      <c r="C47" s="76" t="s">
        <v>48</v>
      </c>
      <c r="E47" s="74"/>
    </row>
    <row r="48" spans="1:5" x14ac:dyDescent="0.25">
      <c r="A48" s="62" t="s">
        <v>58</v>
      </c>
      <c r="B48" s="77">
        <f>'E - Equipe 5'!F10</f>
        <v>0</v>
      </c>
      <c r="C48" s="78">
        <f>'E - Equipe 5'!G10</f>
        <v>0</v>
      </c>
      <c r="E48" s="57" t="str">
        <f>IF($C48&gt;85%*$C53,"%personnel&gt;85%!", "% personnel ok")</f>
        <v>% personnel ok</v>
      </c>
    </row>
    <row r="49" spans="1:5" x14ac:dyDescent="0.25">
      <c r="A49" s="64" t="s">
        <v>81</v>
      </c>
      <c r="B49" s="79">
        <f>'E - Equipe 5'!F36</f>
        <v>0</v>
      </c>
      <c r="C49" s="80">
        <f>'E - Equipe 5'!G36</f>
        <v>0</v>
      </c>
      <c r="E49" s="74"/>
    </row>
    <row r="50" spans="1:5" x14ac:dyDescent="0.25">
      <c r="A50" s="64" t="s">
        <v>80</v>
      </c>
      <c r="B50" s="79">
        <f>'E - Equipe 5'!F39</f>
        <v>0</v>
      </c>
      <c r="C50" s="80">
        <f>'E - Equipe 5'!G39</f>
        <v>0</v>
      </c>
      <c r="E50" s="57" t="str">
        <f>IF($C50&gt;20%*$C53,"% prestations&gt;20%!", "% prestations ok")</f>
        <v>% prestations ok</v>
      </c>
    </row>
    <row r="51" spans="1:5" x14ac:dyDescent="0.25">
      <c r="A51" s="65" t="s">
        <v>59</v>
      </c>
      <c r="B51" s="81">
        <f>'E - Equipe 5'!F37+'E - Equipe 5'!F38</f>
        <v>0</v>
      </c>
      <c r="C51" s="82">
        <f>'E - Equipe 5'!G37+'E - Equipe 5'!G38</f>
        <v>0</v>
      </c>
    </row>
    <row r="52" spans="1:5" ht="13.5" thickBot="1" x14ac:dyDescent="0.3">
      <c r="A52" s="67" t="s">
        <v>60</v>
      </c>
      <c r="B52" s="83">
        <f>'E - Equipe 5'!F40</f>
        <v>0</v>
      </c>
      <c r="C52" s="84">
        <f>'E - Equipe 5'!G40</f>
        <v>0</v>
      </c>
      <c r="E52" s="57" t="str">
        <f>IF($C52&lt;=13%*($C48+$C49+$C50+$C51),"Frais de gestion ok","Frais de gestion&gt;13% !")</f>
        <v>Frais de gestion ok</v>
      </c>
    </row>
    <row r="53" spans="1:5" ht="15.75" thickBot="1" x14ac:dyDescent="0.3">
      <c r="A53" s="68" t="s">
        <v>22</v>
      </c>
      <c r="B53" s="256">
        <f>SUM(B48:B52)</f>
        <v>0</v>
      </c>
      <c r="C53" s="257">
        <f>SUM(C48:C52)</f>
        <v>0</v>
      </c>
    </row>
    <row r="54" spans="1:5" ht="15" x14ac:dyDescent="0.25">
      <c r="A54" s="146"/>
      <c r="B54" s="70"/>
      <c r="C54" s="70"/>
    </row>
    <row r="55" spans="1:5" ht="15.75" thickBot="1" x14ac:dyDescent="0.3">
      <c r="A55" s="60" t="s">
        <v>100</v>
      </c>
      <c r="B55" s="100"/>
      <c r="C55" s="159">
        <f>'F - Equipe 6'!C5:E5</f>
        <v>0</v>
      </c>
    </row>
    <row r="56" spans="1:5" ht="15.75" thickBot="1" x14ac:dyDescent="0.3">
      <c r="B56" s="147" t="s">
        <v>101</v>
      </c>
      <c r="C56" s="148"/>
    </row>
    <row r="57" spans="1:5" ht="13.5" thickBot="1" x14ac:dyDescent="0.3">
      <c r="A57" s="61" t="s">
        <v>47</v>
      </c>
      <c r="B57" s="75" t="s">
        <v>65</v>
      </c>
      <c r="C57" s="76" t="s">
        <v>48</v>
      </c>
      <c r="E57" s="74"/>
    </row>
    <row r="58" spans="1:5" x14ac:dyDescent="0.25">
      <c r="A58" s="62" t="s">
        <v>58</v>
      </c>
      <c r="B58" s="77">
        <f>'F - Equipe 6'!F10</f>
        <v>0</v>
      </c>
      <c r="C58" s="78">
        <f>'F - Equipe 6'!G10</f>
        <v>0</v>
      </c>
      <c r="E58" s="57" t="str">
        <f>IF($C58&gt;85%*$C63,"%personnel&gt;85%!", "% personnel ok")</f>
        <v>% personnel ok</v>
      </c>
    </row>
    <row r="59" spans="1:5" x14ac:dyDescent="0.25">
      <c r="A59" s="64" t="s">
        <v>81</v>
      </c>
      <c r="B59" s="79">
        <f>'F - Equipe 6'!F36</f>
        <v>0</v>
      </c>
      <c r="C59" s="80">
        <f>'F - Equipe 6'!G36</f>
        <v>0</v>
      </c>
      <c r="E59" s="74"/>
    </row>
    <row r="60" spans="1:5" x14ac:dyDescent="0.25">
      <c r="A60" s="64" t="s">
        <v>80</v>
      </c>
      <c r="B60" s="79">
        <f>'F - Equipe 6'!F39</f>
        <v>0</v>
      </c>
      <c r="C60" s="80">
        <f>'F - Equipe 6'!G39</f>
        <v>0</v>
      </c>
      <c r="E60" s="57" t="str">
        <f>IF($C60&gt;20%*$C63,"% prestations&gt;20%!", "% prestations ok")</f>
        <v>% prestations ok</v>
      </c>
    </row>
    <row r="61" spans="1:5" x14ac:dyDescent="0.25">
      <c r="A61" s="65" t="s">
        <v>59</v>
      </c>
      <c r="B61" s="81">
        <f>'F - Equipe 6'!F37+'F - Equipe 6'!F38</f>
        <v>0</v>
      </c>
      <c r="C61" s="82">
        <f>'F - Equipe 6'!G37+'F - Equipe 6'!G38</f>
        <v>0</v>
      </c>
    </row>
    <row r="62" spans="1:5" ht="13.5" thickBot="1" x14ac:dyDescent="0.3">
      <c r="A62" s="67" t="s">
        <v>60</v>
      </c>
      <c r="B62" s="83">
        <f>'F - Equipe 6'!F40</f>
        <v>0</v>
      </c>
      <c r="C62" s="84">
        <f>'F - Equipe 6'!G40</f>
        <v>0</v>
      </c>
      <c r="E62" s="57" t="str">
        <f>IF($C62&lt;=13%*($C58+$C59+$C60+$C61),"Frais de gestion ok","Frais de gestion&gt;13% !")</f>
        <v>Frais de gestion ok</v>
      </c>
    </row>
    <row r="63" spans="1:5" ht="15.75" thickBot="1" x14ac:dyDescent="0.3">
      <c r="A63" s="68" t="s">
        <v>22</v>
      </c>
      <c r="B63" s="256">
        <f>SUM(B58:B62)</f>
        <v>0</v>
      </c>
      <c r="C63" s="257">
        <f>SUM(C58:C62)</f>
        <v>0</v>
      </c>
    </row>
    <row r="64" spans="1:5" ht="15" x14ac:dyDescent="0.25">
      <c r="A64" s="146"/>
      <c r="B64" s="70"/>
      <c r="C64" s="70"/>
    </row>
    <row r="65" spans="1:5" ht="15.75" thickBot="1" x14ac:dyDescent="0.3">
      <c r="A65" s="60" t="s">
        <v>102</v>
      </c>
      <c r="B65" s="100"/>
      <c r="C65" s="101">
        <f>'G - Equipe 7'!C5:E5</f>
        <v>0</v>
      </c>
    </row>
    <row r="66" spans="1:5" ht="15.75" thickBot="1" x14ac:dyDescent="0.3">
      <c r="B66" s="147" t="s">
        <v>103</v>
      </c>
      <c r="C66" s="148"/>
    </row>
    <row r="67" spans="1:5" ht="13.5" thickBot="1" x14ac:dyDescent="0.3">
      <c r="A67" s="61" t="s">
        <v>47</v>
      </c>
      <c r="B67" s="75" t="s">
        <v>65</v>
      </c>
      <c r="C67" s="76" t="s">
        <v>48</v>
      </c>
      <c r="E67" s="74"/>
    </row>
    <row r="68" spans="1:5" x14ac:dyDescent="0.25">
      <c r="A68" s="62" t="s">
        <v>58</v>
      </c>
      <c r="B68" s="77">
        <f>'G - Equipe 7'!F10</f>
        <v>0</v>
      </c>
      <c r="C68" s="78">
        <f>'G - Equipe 7'!G10</f>
        <v>0</v>
      </c>
      <c r="E68" s="57" t="str">
        <f>IF($C68&gt;85%*$C73,"%personnel&gt;85%!", "% personnel ok")</f>
        <v>% personnel ok</v>
      </c>
    </row>
    <row r="69" spans="1:5" x14ac:dyDescent="0.25">
      <c r="A69" s="64" t="s">
        <v>81</v>
      </c>
      <c r="B69" s="79">
        <f>'G - Equipe 7'!F36</f>
        <v>0</v>
      </c>
      <c r="C69" s="80">
        <f>'G - Equipe 7'!G36</f>
        <v>0</v>
      </c>
      <c r="E69" s="74"/>
    </row>
    <row r="70" spans="1:5" x14ac:dyDescent="0.25">
      <c r="A70" s="64" t="s">
        <v>80</v>
      </c>
      <c r="B70" s="79">
        <f>'G - Equipe 7'!F39</f>
        <v>0</v>
      </c>
      <c r="C70" s="80">
        <f>'G - Equipe 7'!G39</f>
        <v>0</v>
      </c>
      <c r="E70" s="57" t="str">
        <f>IF($C70&gt;20%*$C73,"% prestations&gt;20%!", "% prestations ok")</f>
        <v>% prestations ok</v>
      </c>
    </row>
    <row r="71" spans="1:5" x14ac:dyDescent="0.25">
      <c r="A71" s="65" t="s">
        <v>59</v>
      </c>
      <c r="B71" s="81">
        <f>'G - Equipe 7'!F37+'G - Equipe 7'!F38</f>
        <v>0</v>
      </c>
      <c r="C71" s="82">
        <f>'G - Equipe 7'!G37+'G - Equipe 7'!G38</f>
        <v>0</v>
      </c>
    </row>
    <row r="72" spans="1:5" ht="13.5" thickBot="1" x14ac:dyDescent="0.3">
      <c r="A72" s="67" t="s">
        <v>60</v>
      </c>
      <c r="B72" s="83">
        <f>'G - Equipe 7'!F40</f>
        <v>0</v>
      </c>
      <c r="C72" s="84">
        <f>'G - Equipe 7'!G30</f>
        <v>0</v>
      </c>
      <c r="E72" s="57" t="str">
        <f>IF($C72&lt;=13%*($C68+$C69+$C70+$C71),"Frais de gestion ok","Frais de gestion&gt;13% !")</f>
        <v>Frais de gestion ok</v>
      </c>
    </row>
    <row r="73" spans="1:5" ht="15.75" thickBot="1" x14ac:dyDescent="0.3">
      <c r="A73" s="68" t="s">
        <v>22</v>
      </c>
      <c r="B73" s="256">
        <f>SUM(B68:B72)</f>
        <v>0</v>
      </c>
      <c r="C73" s="257">
        <f>SUM(C68:C72)</f>
        <v>0</v>
      </c>
    </row>
    <row r="74" spans="1:5" ht="15" x14ac:dyDescent="0.25">
      <c r="A74" s="146"/>
      <c r="B74" s="70"/>
      <c r="C74" s="70"/>
    </row>
    <row r="75" spans="1:5" ht="15.75" thickBot="1" x14ac:dyDescent="0.3">
      <c r="A75" s="60" t="s">
        <v>104</v>
      </c>
      <c r="B75" s="100"/>
      <c r="C75" s="101">
        <f>'H - Equipe 8'!C5:E5</f>
        <v>0</v>
      </c>
    </row>
    <row r="76" spans="1:5" ht="15.75" thickBot="1" x14ac:dyDescent="0.3">
      <c r="B76" s="147" t="s">
        <v>105</v>
      </c>
      <c r="C76" s="148"/>
    </row>
    <row r="77" spans="1:5" ht="13.5" thickBot="1" x14ac:dyDescent="0.3">
      <c r="A77" s="61" t="s">
        <v>47</v>
      </c>
      <c r="B77" s="75" t="s">
        <v>65</v>
      </c>
      <c r="C77" s="76" t="s">
        <v>48</v>
      </c>
      <c r="E77" s="74"/>
    </row>
    <row r="78" spans="1:5" x14ac:dyDescent="0.25">
      <c r="A78" s="62" t="s">
        <v>58</v>
      </c>
      <c r="B78" s="77">
        <f>'H - Equipe 8'!F10</f>
        <v>0</v>
      </c>
      <c r="C78" s="78">
        <f>'H - Equipe 8'!G10</f>
        <v>0</v>
      </c>
      <c r="E78" s="57" t="str">
        <f>IF($C78&gt;85%*$C83,"%personnel&gt;85%!", "% personnel ok")</f>
        <v>% personnel ok</v>
      </c>
    </row>
    <row r="79" spans="1:5" x14ac:dyDescent="0.25">
      <c r="A79" s="64" t="s">
        <v>81</v>
      </c>
      <c r="B79" s="79">
        <f>'H - Equipe 8'!F36</f>
        <v>0</v>
      </c>
      <c r="C79" s="80">
        <f>'H - Equipe 8'!G36</f>
        <v>0</v>
      </c>
      <c r="E79" s="74"/>
    </row>
    <row r="80" spans="1:5" x14ac:dyDescent="0.25">
      <c r="A80" s="64" t="s">
        <v>80</v>
      </c>
      <c r="B80" s="79">
        <f>'H - Equipe 8'!F39</f>
        <v>0</v>
      </c>
      <c r="C80" s="80">
        <f>'H - Equipe 8'!G39</f>
        <v>0</v>
      </c>
      <c r="E80" s="57" t="str">
        <f>IF($C80&gt;20%*$C83,"% prestations&gt;20%!", "% prestations ok")</f>
        <v>% prestations ok</v>
      </c>
    </row>
    <row r="81" spans="1:5" x14ac:dyDescent="0.25">
      <c r="A81" s="65" t="s">
        <v>59</v>
      </c>
      <c r="B81" s="81">
        <f>'H - Equipe 8'!F37+'H - Equipe 8'!F38</f>
        <v>0</v>
      </c>
      <c r="C81" s="82">
        <f>'H - Equipe 8'!G37+'H - Equipe 8'!G38</f>
        <v>0</v>
      </c>
    </row>
    <row r="82" spans="1:5" ht="13.5" thickBot="1" x14ac:dyDescent="0.3">
      <c r="A82" s="67" t="s">
        <v>60</v>
      </c>
      <c r="B82" s="83">
        <f>'H - Equipe 8'!F40</f>
        <v>0</v>
      </c>
      <c r="C82" s="84">
        <f>'H - Equipe 8'!G40</f>
        <v>0</v>
      </c>
      <c r="E82" s="57" t="str">
        <f>IF($C82&lt;=13%*($C78+$C79+$C80+$C81),"Frais de gestion ok","Frais de gestion&gt;13% !")</f>
        <v>Frais de gestion ok</v>
      </c>
    </row>
    <row r="83" spans="1:5" ht="15.75" thickBot="1" x14ac:dyDescent="0.3">
      <c r="A83" s="68" t="s">
        <v>22</v>
      </c>
      <c r="B83" s="256">
        <f>SUM(B78:B82)</f>
        <v>0</v>
      </c>
      <c r="C83" s="257">
        <f>SUM(C78:C82)</f>
        <v>0</v>
      </c>
    </row>
    <row r="84" spans="1:5" ht="15" x14ac:dyDescent="0.25">
      <c r="A84" s="146"/>
      <c r="B84" s="70"/>
      <c r="C84" s="70"/>
    </row>
    <row r="85" spans="1:5" ht="15.75" thickBot="1" x14ac:dyDescent="0.3">
      <c r="A85" s="60" t="s">
        <v>106</v>
      </c>
      <c r="B85" s="100"/>
      <c r="C85" s="101">
        <f>'I - Equipe 9'!C5:E5</f>
        <v>0</v>
      </c>
    </row>
    <row r="86" spans="1:5" ht="15.75" thickBot="1" x14ac:dyDescent="0.3">
      <c r="B86" s="147" t="s">
        <v>107</v>
      </c>
      <c r="C86" s="148"/>
    </row>
    <row r="87" spans="1:5" ht="13.5" thickBot="1" x14ac:dyDescent="0.3">
      <c r="A87" s="61" t="s">
        <v>47</v>
      </c>
      <c r="B87" s="75" t="s">
        <v>65</v>
      </c>
      <c r="C87" s="76" t="s">
        <v>48</v>
      </c>
      <c r="E87" s="74"/>
    </row>
    <row r="88" spans="1:5" x14ac:dyDescent="0.25">
      <c r="A88" s="62" t="s">
        <v>58</v>
      </c>
      <c r="B88" s="77">
        <f>'I - Equipe 9'!F10</f>
        <v>0</v>
      </c>
      <c r="C88" s="78">
        <f>'I - Equipe 9'!G10</f>
        <v>0</v>
      </c>
      <c r="E88" s="57" t="str">
        <f>IF($C88&gt;85%*$C93,"%personnel&gt;85%!", "% personnel ok")</f>
        <v>% personnel ok</v>
      </c>
    </row>
    <row r="89" spans="1:5" x14ac:dyDescent="0.25">
      <c r="A89" s="64" t="s">
        <v>81</v>
      </c>
      <c r="B89" s="79">
        <f>'I - Equipe 9'!F36</f>
        <v>0</v>
      </c>
      <c r="C89" s="80">
        <f>'I - Equipe 9'!G36</f>
        <v>0</v>
      </c>
      <c r="E89" s="74"/>
    </row>
    <row r="90" spans="1:5" x14ac:dyDescent="0.25">
      <c r="A90" s="64" t="s">
        <v>80</v>
      </c>
      <c r="B90" s="79">
        <f>'I - Equipe 9'!F39</f>
        <v>0</v>
      </c>
      <c r="C90" s="80">
        <f>'I - Equipe 9'!G39</f>
        <v>0</v>
      </c>
      <c r="E90" s="57" t="str">
        <f>IF($C90&gt;20%*$C93,"% prestations&gt;20%!", "% prestations ok")</f>
        <v>% prestations ok</v>
      </c>
    </row>
    <row r="91" spans="1:5" x14ac:dyDescent="0.25">
      <c r="A91" s="65" t="s">
        <v>59</v>
      </c>
      <c r="B91" s="81">
        <f>'I - Equipe 9'!F37+'I - Equipe 9'!F38</f>
        <v>0</v>
      </c>
      <c r="C91" s="82">
        <f>'I - Equipe 9'!G37+'I - Equipe 9'!G38</f>
        <v>0</v>
      </c>
    </row>
    <row r="92" spans="1:5" ht="13.5" thickBot="1" x14ac:dyDescent="0.3">
      <c r="A92" s="67" t="s">
        <v>60</v>
      </c>
      <c r="B92" s="83">
        <f>'I - Equipe 9'!F40</f>
        <v>0</v>
      </c>
      <c r="C92" s="84">
        <f>'I - Equipe 9'!G40</f>
        <v>0</v>
      </c>
      <c r="E92" s="57" t="str">
        <f>IF($C92&lt;=13%*($C88+$C89+$C90+$C91),"Frais de gestion ok","Frais de gestion&gt;13% !")</f>
        <v>Frais de gestion ok</v>
      </c>
    </row>
    <row r="93" spans="1:5" ht="15.75" thickBot="1" x14ac:dyDescent="0.3">
      <c r="A93" s="68" t="s">
        <v>22</v>
      </c>
      <c r="B93" s="256">
        <f>SUM(B88:B92)</f>
        <v>0</v>
      </c>
      <c r="C93" s="257">
        <f>SUM(C88:C92)</f>
        <v>0</v>
      </c>
    </row>
    <row r="94" spans="1:5" ht="15" x14ac:dyDescent="0.25">
      <c r="A94" s="146"/>
      <c r="B94" s="70"/>
      <c r="C94" s="70"/>
    </row>
    <row r="95" spans="1:5" ht="15.75" thickBot="1" x14ac:dyDescent="0.3">
      <c r="A95" s="60" t="s">
        <v>108</v>
      </c>
      <c r="B95" s="100"/>
      <c r="C95" s="101">
        <f>'J - Equipe 10'!C5:E5</f>
        <v>0</v>
      </c>
    </row>
    <row r="96" spans="1:5" ht="15.75" thickBot="1" x14ac:dyDescent="0.3">
      <c r="B96" s="147" t="s">
        <v>109</v>
      </c>
      <c r="C96" s="148"/>
    </row>
    <row r="97" spans="1:5" ht="13.5" thickBot="1" x14ac:dyDescent="0.3">
      <c r="A97" s="61" t="s">
        <v>47</v>
      </c>
      <c r="B97" s="75" t="s">
        <v>65</v>
      </c>
      <c r="C97" s="76" t="s">
        <v>48</v>
      </c>
      <c r="E97" s="74"/>
    </row>
    <row r="98" spans="1:5" x14ac:dyDescent="0.25">
      <c r="A98" s="62" t="s">
        <v>58</v>
      </c>
      <c r="B98" s="77">
        <f>'J - Equipe 10'!F10</f>
        <v>0</v>
      </c>
      <c r="C98" s="78">
        <f>'J - Equipe 10'!G10</f>
        <v>0</v>
      </c>
      <c r="E98" s="57" t="str">
        <f>IF($C98&gt;85%*$C103,"%personnel&gt;85%!", "% personnel ok")</f>
        <v>% personnel ok</v>
      </c>
    </row>
    <row r="99" spans="1:5" x14ac:dyDescent="0.25">
      <c r="A99" s="64" t="s">
        <v>81</v>
      </c>
      <c r="B99" s="79">
        <f>'J - Equipe 10'!F36</f>
        <v>0</v>
      </c>
      <c r="C99" s="80">
        <f>'J - Equipe 10'!G36</f>
        <v>0</v>
      </c>
      <c r="E99" s="74"/>
    </row>
    <row r="100" spans="1:5" x14ac:dyDescent="0.25">
      <c r="A100" s="64" t="s">
        <v>80</v>
      </c>
      <c r="B100" s="79">
        <f>'J - Equipe 10'!F39</f>
        <v>0</v>
      </c>
      <c r="C100" s="80">
        <f>'J - Equipe 10'!G39</f>
        <v>0</v>
      </c>
      <c r="E100" s="57" t="str">
        <f>IF($C100&gt;20%*$C103,"% prestations&gt;20%!", "% prestations ok")</f>
        <v>% prestations ok</v>
      </c>
    </row>
    <row r="101" spans="1:5" x14ac:dyDescent="0.25">
      <c r="A101" s="65" t="s">
        <v>59</v>
      </c>
      <c r="B101" s="81">
        <f>'J - Equipe 10'!F37+'J - Equipe 10'!F38</f>
        <v>0</v>
      </c>
      <c r="C101" s="82">
        <f>'J - Equipe 10'!G37+'J - Equipe 10'!G38</f>
        <v>0</v>
      </c>
    </row>
    <row r="102" spans="1:5" ht="13.5" thickBot="1" x14ac:dyDescent="0.3">
      <c r="A102" s="67" t="s">
        <v>60</v>
      </c>
      <c r="B102" s="83">
        <f>'J - Equipe 10'!F40</f>
        <v>0</v>
      </c>
      <c r="C102" s="84">
        <f>'J - Equipe 10'!G40</f>
        <v>0</v>
      </c>
      <c r="E102" s="57" t="str">
        <f>IF($C102&lt;=13%*($C98+$C99+$C100+$C101),"Frais de gestion ok","Frais de gestion&gt;13% !")</f>
        <v>Frais de gestion ok</v>
      </c>
    </row>
    <row r="103" spans="1:5" ht="15.75" thickBot="1" x14ac:dyDescent="0.3">
      <c r="A103" s="68" t="s">
        <v>22</v>
      </c>
      <c r="B103" s="256">
        <f>SUM(B98:B102)</f>
        <v>0</v>
      </c>
      <c r="C103" s="257">
        <f>SUM(C98:C102)</f>
        <v>0</v>
      </c>
    </row>
    <row r="104" spans="1:5" ht="15" x14ac:dyDescent="0.25">
      <c r="A104" s="146"/>
      <c r="B104" s="70"/>
      <c r="C104" s="70"/>
    </row>
    <row r="105" spans="1:5" ht="15" x14ac:dyDescent="0.25">
      <c r="A105" s="146"/>
      <c r="B105" s="70"/>
      <c r="C105" s="70"/>
    </row>
    <row r="106" spans="1:5" ht="15.75" thickBot="1" x14ac:dyDescent="0.3">
      <c r="A106" s="69"/>
      <c r="B106" s="70"/>
      <c r="C106" s="70"/>
    </row>
    <row r="107" spans="1:5" ht="29.25" customHeight="1" thickBot="1" x14ac:dyDescent="0.3">
      <c r="B107" s="406" t="s">
        <v>110</v>
      </c>
      <c r="C107" s="407"/>
    </row>
    <row r="108" spans="1:5" s="74" customFormat="1" ht="25.5" customHeight="1" thickBot="1" x14ac:dyDescent="0.3">
      <c r="A108" s="61" t="s">
        <v>47</v>
      </c>
      <c r="B108" s="75" t="s">
        <v>65</v>
      </c>
      <c r="C108" s="76" t="s">
        <v>48</v>
      </c>
      <c r="E108" s="57"/>
    </row>
    <row r="109" spans="1:5" ht="18" customHeight="1" x14ac:dyDescent="0.25">
      <c r="A109" s="62" t="s">
        <v>58</v>
      </c>
      <c r="B109" s="77">
        <f t="shared" ref="B109:C113" si="0">B8+B18+B28+B38+B48+B58+B68+B78+B88+B98</f>
        <v>0</v>
      </c>
      <c r="C109" s="78">
        <f t="shared" si="0"/>
        <v>0</v>
      </c>
    </row>
    <row r="110" spans="1:5" ht="17.25" customHeight="1" x14ac:dyDescent="0.25">
      <c r="A110" s="64" t="s">
        <v>81</v>
      </c>
      <c r="B110" s="79">
        <f t="shared" si="0"/>
        <v>0</v>
      </c>
      <c r="C110" s="80">
        <f t="shared" si="0"/>
        <v>0</v>
      </c>
    </row>
    <row r="111" spans="1:5" ht="20.100000000000001" customHeight="1" x14ac:dyDescent="0.25">
      <c r="A111" s="64" t="s">
        <v>79</v>
      </c>
      <c r="B111" s="79">
        <f t="shared" si="0"/>
        <v>0</v>
      </c>
      <c r="C111" s="80">
        <f t="shared" si="0"/>
        <v>0</v>
      </c>
    </row>
    <row r="112" spans="1:5" ht="17.25" customHeight="1" x14ac:dyDescent="0.25">
      <c r="A112" s="65" t="s">
        <v>59</v>
      </c>
      <c r="B112" s="81">
        <f t="shared" si="0"/>
        <v>0</v>
      </c>
      <c r="C112" s="82">
        <f t="shared" si="0"/>
        <v>0</v>
      </c>
    </row>
    <row r="113" spans="1:7" ht="17.25" customHeight="1" thickBot="1" x14ac:dyDescent="0.3">
      <c r="A113" s="67" t="s">
        <v>60</v>
      </c>
      <c r="B113" s="86">
        <f t="shared" si="0"/>
        <v>0</v>
      </c>
      <c r="C113" s="84">
        <f t="shared" si="0"/>
        <v>0</v>
      </c>
    </row>
    <row r="114" spans="1:7" ht="17.25" customHeight="1" thickBot="1" x14ac:dyDescent="0.3">
      <c r="A114" s="68" t="s">
        <v>22</v>
      </c>
      <c r="B114" s="256">
        <f>SUM(B109:B113)</f>
        <v>0</v>
      </c>
      <c r="C114" s="257">
        <f>SUM(C109:C113)</f>
        <v>0</v>
      </c>
    </row>
    <row r="115" spans="1:7" s="73" customFormat="1" ht="24.95" customHeight="1" x14ac:dyDescent="0.25">
      <c r="A115" s="71"/>
      <c r="B115" s="72"/>
      <c r="G115" s="93"/>
    </row>
    <row r="116" spans="1:7" ht="24.95" customHeight="1" x14ac:dyDescent="0.25">
      <c r="A116" s="411"/>
      <c r="B116" s="411"/>
      <c r="C116" s="411"/>
    </row>
  </sheetData>
  <sheetProtection algorithmName="SHA-512" hashValue="oNxqrBQCM74OPgQV+rK788UGuDY9srH/PtvuVXkGk0S/MdqJiyE3iR23uX4JlEI/Kz2fPP4N0OUGu5t7lAa/DQ==" saltValue="foFiiDVa8P4mdkcxsYSYjw==" spinCount="100000" sheet="1" scenarios="1"/>
  <customSheetViews>
    <customSheetView guid="{05A4635C-9AA5-4788-AE33-0D2B48B9581F}" showGridLines="0" fitToPage="1">
      <selection activeCell="F31" sqref="F31"/>
      <pageMargins left="0.19685039370078741" right="0.19685039370078741" top="0.41" bottom="0.39370078740157483" header="0.15748031496062992" footer="0.19685039370078741"/>
      <printOptions horizontalCentered="1"/>
      <pageSetup paperSize="9" scale="82" orientation="portrait"/>
      <headerFooter alignWithMargins="0">
        <oddFooter>&amp;R&amp;A</oddFooter>
      </headerFooter>
    </customSheetView>
  </customSheetViews>
  <mergeCells count="7">
    <mergeCell ref="B16:C16"/>
    <mergeCell ref="A1:C1"/>
    <mergeCell ref="B6:C6"/>
    <mergeCell ref="B107:C107"/>
    <mergeCell ref="A116:C116"/>
    <mergeCell ref="B26:C26"/>
    <mergeCell ref="B36:C36"/>
  </mergeCells>
  <phoneticPr fontId="28" type="noConversion"/>
  <conditionalFormatting sqref="E98">
    <cfRule type="containsText" dxfId="165" priority="170" operator="containsText" text="Attention">
      <formula>NOT(ISERROR(SEARCH("Attention",E98)))</formula>
    </cfRule>
    <cfRule type="containsText" dxfId="164" priority="171" operator="containsText" text="ok">
      <formula>NOT(ISERROR(SEARCH("ok",E98)))</formula>
    </cfRule>
  </conditionalFormatting>
  <conditionalFormatting sqref="E88">
    <cfRule type="containsText" dxfId="163" priority="168" operator="containsText" text="Attention">
      <formula>NOT(ISERROR(SEARCH("Attention",E88)))</formula>
    </cfRule>
    <cfRule type="containsText" dxfId="162" priority="169" operator="containsText" text="ok">
      <formula>NOT(ISERROR(SEARCH("ok",E88)))</formula>
    </cfRule>
  </conditionalFormatting>
  <conditionalFormatting sqref="E8">
    <cfRule type="containsText" dxfId="161" priority="152" operator="containsText" text="Attention">
      <formula>NOT(ISERROR(SEARCH("Attention",E8)))</formula>
    </cfRule>
    <cfRule type="containsText" dxfId="160" priority="153" operator="containsText" text="ok">
      <formula>NOT(ISERROR(SEARCH("ok",E8)))</formula>
    </cfRule>
  </conditionalFormatting>
  <conditionalFormatting sqref="E78">
    <cfRule type="containsText" dxfId="159" priority="166" operator="containsText" text="Attention">
      <formula>NOT(ISERROR(SEARCH("Attention",E78)))</formula>
    </cfRule>
    <cfRule type="containsText" dxfId="158" priority="167" operator="containsText" text="ok">
      <formula>NOT(ISERROR(SEARCH("ok",E78)))</formula>
    </cfRule>
  </conditionalFormatting>
  <conditionalFormatting sqref="E68">
    <cfRule type="containsText" dxfId="157" priority="164" operator="containsText" text="Attention">
      <formula>NOT(ISERROR(SEARCH("Attention",E68)))</formula>
    </cfRule>
    <cfRule type="containsText" dxfId="156" priority="165" operator="containsText" text="ok">
      <formula>NOT(ISERROR(SEARCH("ok",E68)))</formula>
    </cfRule>
  </conditionalFormatting>
  <conditionalFormatting sqref="E58">
    <cfRule type="containsText" dxfId="155" priority="162" operator="containsText" text="Attention">
      <formula>NOT(ISERROR(SEARCH("Attention",E58)))</formula>
    </cfRule>
    <cfRule type="containsText" dxfId="154" priority="163" operator="containsText" text="ok">
      <formula>NOT(ISERROR(SEARCH("ok",E58)))</formula>
    </cfRule>
  </conditionalFormatting>
  <conditionalFormatting sqref="E48">
    <cfRule type="containsText" dxfId="153" priority="160" operator="containsText" text="Attention">
      <formula>NOT(ISERROR(SEARCH("Attention",E48)))</formula>
    </cfRule>
    <cfRule type="containsText" dxfId="152" priority="161" operator="containsText" text="ok">
      <formula>NOT(ISERROR(SEARCH("ok",E48)))</formula>
    </cfRule>
  </conditionalFormatting>
  <conditionalFormatting sqref="E38">
    <cfRule type="containsText" dxfId="151" priority="158" operator="containsText" text="Attention">
      <formula>NOT(ISERROR(SEARCH("Attention",E38)))</formula>
    </cfRule>
    <cfRule type="containsText" dxfId="150" priority="159" operator="containsText" text="ok">
      <formula>NOT(ISERROR(SEARCH("ok",E38)))</formula>
    </cfRule>
  </conditionalFormatting>
  <conditionalFormatting sqref="E28">
    <cfRule type="containsText" dxfId="149" priority="156" operator="containsText" text="Attention">
      <formula>NOT(ISERROR(SEARCH("Attention",E28)))</formula>
    </cfRule>
    <cfRule type="containsText" dxfId="148" priority="157" operator="containsText" text="ok">
      <formula>NOT(ISERROR(SEARCH("ok",E28)))</formula>
    </cfRule>
  </conditionalFormatting>
  <conditionalFormatting sqref="E18">
    <cfRule type="containsText" dxfId="147" priority="154" operator="containsText" text="Attention">
      <formula>NOT(ISERROR(SEARCH("Attention",E18)))</formula>
    </cfRule>
    <cfRule type="containsText" dxfId="146" priority="155" operator="containsText" text="ok">
      <formula>NOT(ISERROR(SEARCH("ok",E18)))</formula>
    </cfRule>
  </conditionalFormatting>
  <conditionalFormatting sqref="E1:E11 E15:E1048576">
    <cfRule type="containsText" dxfId="145" priority="149" operator="containsText" text="Attention&gt;85%!">
      <formula>NOT(ISERROR(SEARCH("Attention&gt;85%!",E1)))</formula>
    </cfRule>
    <cfRule type="containsText" dxfId="144" priority="150" operator="containsText" text="ok">
      <formula>NOT(ISERROR(SEARCH("ok",E1)))</formula>
    </cfRule>
    <cfRule type="containsText" dxfId="143" priority="151" operator="containsText" text="Attention&gt;20%!">
      <formula>NOT(ISERROR(SEARCH("Attention&gt;20%!",E1)))</formula>
    </cfRule>
  </conditionalFormatting>
  <conditionalFormatting sqref="E12">
    <cfRule type="containsText" dxfId="142" priority="140" operator="containsText" text="&gt;">
      <formula>NOT(ISERROR(SEARCH("&gt;",E12)))</formula>
    </cfRule>
    <cfRule type="containsText" dxfId="141" priority="141" operator="containsText" text="Attention&gt;85%!">
      <formula>NOT(ISERROR(SEARCH("Attention&gt;85%!",E12)))</formula>
    </cfRule>
    <cfRule type="containsText" dxfId="140" priority="142" operator="containsText" text="ok">
      <formula>NOT(ISERROR(SEARCH("ok",E12)))</formula>
    </cfRule>
    <cfRule type="containsText" dxfId="139" priority="143" operator="containsText" text="Attention&gt;20%!">
      <formula>NOT(ISERROR(SEARCH("Attention&gt;20%!",E12)))</formula>
    </cfRule>
  </conditionalFormatting>
  <conditionalFormatting sqref="E1:E1048576">
    <cfRule type="containsText" dxfId="138" priority="139" operator="containsText" text="!">
      <formula>NOT(ISERROR(SEARCH("!",E1)))</formula>
    </cfRule>
  </conditionalFormatting>
  <conditionalFormatting sqref="E18">
    <cfRule type="containsText" dxfId="137" priority="137" operator="containsText" text="Attention">
      <formula>NOT(ISERROR(SEARCH("Attention",E18)))</formula>
    </cfRule>
    <cfRule type="containsText" dxfId="136" priority="138" operator="containsText" text="ok">
      <formula>NOT(ISERROR(SEARCH("ok",E18)))</formula>
    </cfRule>
  </conditionalFormatting>
  <conditionalFormatting sqref="E22">
    <cfRule type="containsText" dxfId="135" priority="133" operator="containsText" text="&gt;">
      <formula>NOT(ISERROR(SEARCH("&gt;",E22)))</formula>
    </cfRule>
    <cfRule type="containsText" dxfId="134" priority="134" operator="containsText" text="Attention&gt;85%!">
      <formula>NOT(ISERROR(SEARCH("Attention&gt;85%!",E22)))</formula>
    </cfRule>
    <cfRule type="containsText" dxfId="133" priority="135" operator="containsText" text="ok">
      <formula>NOT(ISERROR(SEARCH("ok",E22)))</formula>
    </cfRule>
    <cfRule type="containsText" dxfId="132" priority="136" operator="containsText" text="Attention&gt;20%!">
      <formula>NOT(ISERROR(SEARCH("Attention&gt;20%!",E22)))</formula>
    </cfRule>
  </conditionalFormatting>
  <conditionalFormatting sqref="E28">
    <cfRule type="containsText" dxfId="131" priority="131" operator="containsText" text="Attention">
      <formula>NOT(ISERROR(SEARCH("Attention",E28)))</formula>
    </cfRule>
    <cfRule type="containsText" dxfId="130" priority="132" operator="containsText" text="ok">
      <formula>NOT(ISERROR(SEARCH("ok",E28)))</formula>
    </cfRule>
  </conditionalFormatting>
  <conditionalFormatting sqref="E32">
    <cfRule type="containsText" dxfId="129" priority="127" operator="containsText" text="&gt;">
      <formula>NOT(ISERROR(SEARCH("&gt;",E32)))</formula>
    </cfRule>
    <cfRule type="containsText" dxfId="128" priority="128" operator="containsText" text="Attention&gt;85%!">
      <formula>NOT(ISERROR(SEARCH("Attention&gt;85%!",E32)))</formula>
    </cfRule>
    <cfRule type="containsText" dxfId="127" priority="129" operator="containsText" text="ok">
      <formula>NOT(ISERROR(SEARCH("ok",E32)))</formula>
    </cfRule>
    <cfRule type="containsText" dxfId="126" priority="130" operator="containsText" text="Attention&gt;20%!">
      <formula>NOT(ISERROR(SEARCH("Attention&gt;20%!",E32)))</formula>
    </cfRule>
  </conditionalFormatting>
  <conditionalFormatting sqref="E38">
    <cfRule type="containsText" dxfId="125" priority="125" operator="containsText" text="Attention">
      <formula>NOT(ISERROR(SEARCH("Attention",E38)))</formula>
    </cfRule>
    <cfRule type="containsText" dxfId="124" priority="126" operator="containsText" text="ok">
      <formula>NOT(ISERROR(SEARCH("ok",E38)))</formula>
    </cfRule>
  </conditionalFormatting>
  <conditionalFormatting sqref="E42">
    <cfRule type="containsText" dxfId="123" priority="121" operator="containsText" text="&gt;">
      <formula>NOT(ISERROR(SEARCH("&gt;",E42)))</formula>
    </cfRule>
    <cfRule type="containsText" dxfId="122" priority="122" operator="containsText" text="Attention&gt;85%!">
      <formula>NOT(ISERROR(SEARCH("Attention&gt;85%!",E42)))</formula>
    </cfRule>
    <cfRule type="containsText" dxfId="121" priority="123" operator="containsText" text="ok">
      <formula>NOT(ISERROR(SEARCH("ok",E42)))</formula>
    </cfRule>
    <cfRule type="containsText" dxfId="120" priority="124" operator="containsText" text="Attention&gt;20%!">
      <formula>NOT(ISERROR(SEARCH("Attention&gt;20%!",E42)))</formula>
    </cfRule>
  </conditionalFormatting>
  <conditionalFormatting sqref="E48">
    <cfRule type="containsText" dxfId="119" priority="119" operator="containsText" text="Attention">
      <formula>NOT(ISERROR(SEARCH("Attention",E48)))</formula>
    </cfRule>
    <cfRule type="containsText" dxfId="118" priority="120" operator="containsText" text="ok">
      <formula>NOT(ISERROR(SEARCH("ok",E48)))</formula>
    </cfRule>
  </conditionalFormatting>
  <conditionalFormatting sqref="E52">
    <cfRule type="containsText" dxfId="117" priority="115" operator="containsText" text="&gt;">
      <formula>NOT(ISERROR(SEARCH("&gt;",E52)))</formula>
    </cfRule>
    <cfRule type="containsText" dxfId="116" priority="116" operator="containsText" text="Attention&gt;85%!">
      <formula>NOT(ISERROR(SEARCH("Attention&gt;85%!",E52)))</formula>
    </cfRule>
    <cfRule type="containsText" dxfId="115" priority="117" operator="containsText" text="ok">
      <formula>NOT(ISERROR(SEARCH("ok",E52)))</formula>
    </cfRule>
    <cfRule type="containsText" dxfId="114" priority="118" operator="containsText" text="Attention&gt;20%!">
      <formula>NOT(ISERROR(SEARCH("Attention&gt;20%!",E52)))</formula>
    </cfRule>
  </conditionalFormatting>
  <conditionalFormatting sqref="E58">
    <cfRule type="containsText" dxfId="113" priority="113" operator="containsText" text="Attention">
      <formula>NOT(ISERROR(SEARCH("Attention",E58)))</formula>
    </cfRule>
    <cfRule type="containsText" dxfId="112" priority="114" operator="containsText" text="ok">
      <formula>NOT(ISERROR(SEARCH("ok",E58)))</formula>
    </cfRule>
  </conditionalFormatting>
  <conditionalFormatting sqref="E62">
    <cfRule type="containsText" dxfId="111" priority="109" operator="containsText" text="&gt;">
      <formula>NOT(ISERROR(SEARCH("&gt;",E62)))</formula>
    </cfRule>
    <cfRule type="containsText" dxfId="110" priority="110" operator="containsText" text="Attention&gt;85%!">
      <formula>NOT(ISERROR(SEARCH("Attention&gt;85%!",E62)))</formula>
    </cfRule>
    <cfRule type="containsText" dxfId="109" priority="111" operator="containsText" text="ok">
      <formula>NOT(ISERROR(SEARCH("ok",E62)))</formula>
    </cfRule>
    <cfRule type="containsText" dxfId="108" priority="112" operator="containsText" text="Attention&gt;20%!">
      <formula>NOT(ISERROR(SEARCH("Attention&gt;20%!",E62)))</formula>
    </cfRule>
  </conditionalFormatting>
  <conditionalFormatting sqref="E68">
    <cfRule type="containsText" dxfId="107" priority="107" operator="containsText" text="Attention">
      <formula>NOT(ISERROR(SEARCH("Attention",E68)))</formula>
    </cfRule>
    <cfRule type="containsText" dxfId="106" priority="108" operator="containsText" text="ok">
      <formula>NOT(ISERROR(SEARCH("ok",E68)))</formula>
    </cfRule>
  </conditionalFormatting>
  <conditionalFormatting sqref="E72">
    <cfRule type="containsText" dxfId="105" priority="103" operator="containsText" text="&gt;">
      <formula>NOT(ISERROR(SEARCH("&gt;",E72)))</formula>
    </cfRule>
    <cfRule type="containsText" dxfId="104" priority="104" operator="containsText" text="Attention&gt;85%!">
      <formula>NOT(ISERROR(SEARCH("Attention&gt;85%!",E72)))</formula>
    </cfRule>
    <cfRule type="containsText" dxfId="103" priority="105" operator="containsText" text="ok">
      <formula>NOT(ISERROR(SEARCH("ok",E72)))</formula>
    </cfRule>
    <cfRule type="containsText" dxfId="102" priority="106" operator="containsText" text="Attention&gt;20%!">
      <formula>NOT(ISERROR(SEARCH("Attention&gt;20%!",E72)))</formula>
    </cfRule>
  </conditionalFormatting>
  <conditionalFormatting sqref="E78">
    <cfRule type="containsText" dxfId="101" priority="101" operator="containsText" text="Attention">
      <formula>NOT(ISERROR(SEARCH("Attention",E78)))</formula>
    </cfRule>
    <cfRule type="containsText" dxfId="100" priority="102" operator="containsText" text="ok">
      <formula>NOT(ISERROR(SEARCH("ok",E78)))</formula>
    </cfRule>
  </conditionalFormatting>
  <conditionalFormatting sqref="E82">
    <cfRule type="containsText" dxfId="99" priority="97" operator="containsText" text="&gt;">
      <formula>NOT(ISERROR(SEARCH("&gt;",E82)))</formula>
    </cfRule>
    <cfRule type="containsText" dxfId="98" priority="98" operator="containsText" text="Attention&gt;85%!">
      <formula>NOT(ISERROR(SEARCH("Attention&gt;85%!",E82)))</formula>
    </cfRule>
    <cfRule type="containsText" dxfId="97" priority="99" operator="containsText" text="ok">
      <formula>NOT(ISERROR(SEARCH("ok",E82)))</formula>
    </cfRule>
    <cfRule type="containsText" dxfId="96" priority="100" operator="containsText" text="Attention&gt;20%!">
      <formula>NOT(ISERROR(SEARCH("Attention&gt;20%!",E82)))</formula>
    </cfRule>
  </conditionalFormatting>
  <conditionalFormatting sqref="E88">
    <cfRule type="containsText" dxfId="95" priority="95" operator="containsText" text="Attention">
      <formula>NOT(ISERROR(SEARCH("Attention",E88)))</formula>
    </cfRule>
    <cfRule type="containsText" dxfId="94" priority="96" operator="containsText" text="ok">
      <formula>NOT(ISERROR(SEARCH("ok",E88)))</formula>
    </cfRule>
  </conditionalFormatting>
  <conditionalFormatting sqref="E92">
    <cfRule type="containsText" dxfId="93" priority="91" operator="containsText" text="&gt;">
      <formula>NOT(ISERROR(SEARCH("&gt;",E92)))</formula>
    </cfRule>
    <cfRule type="containsText" dxfId="92" priority="92" operator="containsText" text="Attention&gt;85%!">
      <formula>NOT(ISERROR(SEARCH("Attention&gt;85%!",E92)))</formula>
    </cfRule>
    <cfRule type="containsText" dxfId="91" priority="93" operator="containsText" text="ok">
      <formula>NOT(ISERROR(SEARCH("ok",E92)))</formula>
    </cfRule>
    <cfRule type="containsText" dxfId="90" priority="94" operator="containsText" text="Attention&gt;20%!">
      <formula>NOT(ISERROR(SEARCH("Attention&gt;20%!",E92)))</formula>
    </cfRule>
  </conditionalFormatting>
  <conditionalFormatting sqref="E98">
    <cfRule type="containsText" dxfId="89" priority="89" operator="containsText" text="Attention">
      <formula>NOT(ISERROR(SEARCH("Attention",E98)))</formula>
    </cfRule>
    <cfRule type="containsText" dxfId="88" priority="90" operator="containsText" text="ok">
      <formula>NOT(ISERROR(SEARCH("ok",E98)))</formula>
    </cfRule>
  </conditionalFormatting>
  <conditionalFormatting sqref="E102">
    <cfRule type="containsText" dxfId="87" priority="85" operator="containsText" text="&gt;">
      <formula>NOT(ISERROR(SEARCH("&gt;",E102)))</formula>
    </cfRule>
    <cfRule type="containsText" dxfId="86" priority="86" operator="containsText" text="Attention&gt;85%!">
      <formula>NOT(ISERROR(SEARCH("Attention&gt;85%!",E102)))</formula>
    </cfRule>
    <cfRule type="containsText" dxfId="85" priority="87" operator="containsText" text="ok">
      <formula>NOT(ISERROR(SEARCH("ok",E102)))</formula>
    </cfRule>
    <cfRule type="containsText" dxfId="84" priority="88" operator="containsText" text="Attention&gt;20%!">
      <formula>NOT(ISERROR(SEARCH("Attention&gt;20%!",E102)))</formula>
    </cfRule>
  </conditionalFormatting>
  <conditionalFormatting sqref="E18">
    <cfRule type="containsText" dxfId="83" priority="83" operator="containsText" text="Attention">
      <formula>NOT(ISERROR(SEARCH("Attention",E18)))</formula>
    </cfRule>
    <cfRule type="containsText" dxfId="82" priority="84" operator="containsText" text="ok">
      <formula>NOT(ISERROR(SEARCH("ok",E18)))</formula>
    </cfRule>
  </conditionalFormatting>
  <conditionalFormatting sqref="E22">
    <cfRule type="containsText" dxfId="81" priority="79" operator="containsText" text="&gt;">
      <formula>NOT(ISERROR(SEARCH("&gt;",E22)))</formula>
    </cfRule>
    <cfRule type="containsText" dxfId="80" priority="80" operator="containsText" text="Attention&gt;85%!">
      <formula>NOT(ISERROR(SEARCH("Attention&gt;85%!",E22)))</formula>
    </cfRule>
    <cfRule type="containsText" dxfId="79" priority="81" operator="containsText" text="ok">
      <formula>NOT(ISERROR(SEARCH("ok",E22)))</formula>
    </cfRule>
    <cfRule type="containsText" dxfId="78" priority="82" operator="containsText" text="Attention&gt;20%!">
      <formula>NOT(ISERROR(SEARCH("Attention&gt;20%!",E22)))</formula>
    </cfRule>
  </conditionalFormatting>
  <conditionalFormatting sqref="E28">
    <cfRule type="containsText" dxfId="77" priority="77" operator="containsText" text="Attention">
      <formula>NOT(ISERROR(SEARCH("Attention",E28)))</formula>
    </cfRule>
    <cfRule type="containsText" dxfId="76" priority="78" operator="containsText" text="ok">
      <formula>NOT(ISERROR(SEARCH("ok",E28)))</formula>
    </cfRule>
  </conditionalFormatting>
  <conditionalFormatting sqref="E32">
    <cfRule type="containsText" dxfId="75" priority="73" operator="containsText" text="&gt;">
      <formula>NOT(ISERROR(SEARCH("&gt;",E32)))</formula>
    </cfRule>
    <cfRule type="containsText" dxfId="74" priority="74" operator="containsText" text="Attention&gt;85%!">
      <formula>NOT(ISERROR(SEARCH("Attention&gt;85%!",E32)))</formula>
    </cfRule>
    <cfRule type="containsText" dxfId="73" priority="75" operator="containsText" text="ok">
      <formula>NOT(ISERROR(SEARCH("ok",E32)))</formula>
    </cfRule>
    <cfRule type="containsText" dxfId="72" priority="76" operator="containsText" text="Attention&gt;20%!">
      <formula>NOT(ISERROR(SEARCH("Attention&gt;20%!",E32)))</formula>
    </cfRule>
  </conditionalFormatting>
  <conditionalFormatting sqref="E18">
    <cfRule type="containsText" dxfId="71" priority="71" operator="containsText" text="Attention">
      <formula>NOT(ISERROR(SEARCH("Attention",E18)))</formula>
    </cfRule>
    <cfRule type="containsText" dxfId="70" priority="72" operator="containsText" text="ok">
      <formula>NOT(ISERROR(SEARCH("ok",E18)))</formula>
    </cfRule>
  </conditionalFormatting>
  <conditionalFormatting sqref="E22">
    <cfRule type="containsText" dxfId="69" priority="67" operator="containsText" text="&gt;">
      <formula>NOT(ISERROR(SEARCH("&gt;",E22)))</formula>
    </cfRule>
    <cfRule type="containsText" dxfId="68" priority="68" operator="containsText" text="Attention&gt;85%!">
      <formula>NOT(ISERROR(SEARCH("Attention&gt;85%!",E22)))</formula>
    </cfRule>
    <cfRule type="containsText" dxfId="67" priority="69" operator="containsText" text="ok">
      <formula>NOT(ISERROR(SEARCH("ok",E22)))</formula>
    </cfRule>
    <cfRule type="containsText" dxfId="66" priority="70" operator="containsText" text="Attention&gt;20%!">
      <formula>NOT(ISERROR(SEARCH("Attention&gt;20%!",E22)))</formula>
    </cfRule>
  </conditionalFormatting>
  <conditionalFormatting sqref="E28">
    <cfRule type="containsText" dxfId="65" priority="65" operator="containsText" text="Attention">
      <formula>NOT(ISERROR(SEARCH("Attention",E28)))</formula>
    </cfRule>
    <cfRule type="containsText" dxfId="64" priority="66" operator="containsText" text="ok">
      <formula>NOT(ISERROR(SEARCH("ok",E28)))</formula>
    </cfRule>
  </conditionalFormatting>
  <conditionalFormatting sqref="E32">
    <cfRule type="containsText" dxfId="63" priority="61" operator="containsText" text="&gt;">
      <formula>NOT(ISERROR(SEARCH("&gt;",E32)))</formula>
    </cfRule>
    <cfRule type="containsText" dxfId="62" priority="62" operator="containsText" text="Attention&gt;85%!">
      <formula>NOT(ISERROR(SEARCH("Attention&gt;85%!",E32)))</formula>
    </cfRule>
    <cfRule type="containsText" dxfId="61" priority="63" operator="containsText" text="ok">
      <formula>NOT(ISERROR(SEARCH("ok",E32)))</formula>
    </cfRule>
    <cfRule type="containsText" dxfId="60" priority="64" operator="containsText" text="Attention&gt;20%!">
      <formula>NOT(ISERROR(SEARCH("Attention&gt;20%!",E32)))</formula>
    </cfRule>
  </conditionalFormatting>
  <conditionalFormatting sqref="E38">
    <cfRule type="containsText" dxfId="59" priority="59" operator="containsText" text="Attention">
      <formula>NOT(ISERROR(SEARCH("Attention",E38)))</formula>
    </cfRule>
    <cfRule type="containsText" dxfId="58" priority="60" operator="containsText" text="ok">
      <formula>NOT(ISERROR(SEARCH("ok",E38)))</formula>
    </cfRule>
  </conditionalFormatting>
  <conditionalFormatting sqref="E42">
    <cfRule type="containsText" dxfId="57" priority="55" operator="containsText" text="&gt;">
      <formula>NOT(ISERROR(SEARCH("&gt;",E42)))</formula>
    </cfRule>
    <cfRule type="containsText" dxfId="56" priority="56" operator="containsText" text="Attention&gt;85%!">
      <formula>NOT(ISERROR(SEARCH("Attention&gt;85%!",E42)))</formula>
    </cfRule>
    <cfRule type="containsText" dxfId="55" priority="57" operator="containsText" text="ok">
      <formula>NOT(ISERROR(SEARCH("ok",E42)))</formula>
    </cfRule>
    <cfRule type="containsText" dxfId="54" priority="58" operator="containsText" text="Attention&gt;20%!">
      <formula>NOT(ISERROR(SEARCH("Attention&gt;20%!",E42)))</formula>
    </cfRule>
  </conditionalFormatting>
  <conditionalFormatting sqref="E48">
    <cfRule type="containsText" dxfId="53" priority="53" operator="containsText" text="Attention">
      <formula>NOT(ISERROR(SEARCH("Attention",E48)))</formula>
    </cfRule>
    <cfRule type="containsText" dxfId="52" priority="54" operator="containsText" text="ok">
      <formula>NOT(ISERROR(SEARCH("ok",E48)))</formula>
    </cfRule>
  </conditionalFormatting>
  <conditionalFormatting sqref="E52">
    <cfRule type="containsText" dxfId="51" priority="49" operator="containsText" text="&gt;">
      <formula>NOT(ISERROR(SEARCH("&gt;",E52)))</formula>
    </cfRule>
    <cfRule type="containsText" dxfId="50" priority="50" operator="containsText" text="Attention&gt;85%!">
      <formula>NOT(ISERROR(SEARCH("Attention&gt;85%!",E52)))</formula>
    </cfRule>
    <cfRule type="containsText" dxfId="49" priority="51" operator="containsText" text="ok">
      <formula>NOT(ISERROR(SEARCH("ok",E52)))</formula>
    </cfRule>
    <cfRule type="containsText" dxfId="48" priority="52" operator="containsText" text="Attention&gt;20%!">
      <formula>NOT(ISERROR(SEARCH("Attention&gt;20%!",E52)))</formula>
    </cfRule>
  </conditionalFormatting>
  <conditionalFormatting sqref="E58">
    <cfRule type="containsText" dxfId="47" priority="47" operator="containsText" text="Attention">
      <formula>NOT(ISERROR(SEARCH("Attention",E58)))</formula>
    </cfRule>
    <cfRule type="containsText" dxfId="46" priority="48" operator="containsText" text="ok">
      <formula>NOT(ISERROR(SEARCH("ok",E58)))</formula>
    </cfRule>
  </conditionalFormatting>
  <conditionalFormatting sqref="E62">
    <cfRule type="containsText" dxfId="45" priority="43" operator="containsText" text="&gt;">
      <formula>NOT(ISERROR(SEARCH("&gt;",E62)))</formula>
    </cfRule>
    <cfRule type="containsText" dxfId="44" priority="44" operator="containsText" text="Attention&gt;85%!">
      <formula>NOT(ISERROR(SEARCH("Attention&gt;85%!",E62)))</formula>
    </cfRule>
    <cfRule type="containsText" dxfId="43" priority="45" operator="containsText" text="ok">
      <formula>NOT(ISERROR(SEARCH("ok",E62)))</formula>
    </cfRule>
    <cfRule type="containsText" dxfId="42" priority="46" operator="containsText" text="Attention&gt;20%!">
      <formula>NOT(ISERROR(SEARCH("Attention&gt;20%!",E62)))</formula>
    </cfRule>
  </conditionalFormatting>
  <conditionalFormatting sqref="E68">
    <cfRule type="containsText" dxfId="41" priority="41" operator="containsText" text="Attention">
      <formula>NOT(ISERROR(SEARCH("Attention",E68)))</formula>
    </cfRule>
    <cfRule type="containsText" dxfId="40" priority="42" operator="containsText" text="ok">
      <formula>NOT(ISERROR(SEARCH("ok",E68)))</formula>
    </cfRule>
  </conditionalFormatting>
  <conditionalFormatting sqref="E72">
    <cfRule type="containsText" dxfId="39" priority="37" operator="containsText" text="&gt;">
      <formula>NOT(ISERROR(SEARCH("&gt;",E72)))</formula>
    </cfRule>
    <cfRule type="containsText" dxfId="38" priority="38" operator="containsText" text="Attention&gt;85%!">
      <formula>NOT(ISERROR(SEARCH("Attention&gt;85%!",E72)))</formula>
    </cfRule>
    <cfRule type="containsText" dxfId="37" priority="39" operator="containsText" text="ok">
      <formula>NOT(ISERROR(SEARCH("ok",E72)))</formula>
    </cfRule>
    <cfRule type="containsText" dxfId="36" priority="40" operator="containsText" text="Attention&gt;20%!">
      <formula>NOT(ISERROR(SEARCH("Attention&gt;20%!",E72)))</formula>
    </cfRule>
  </conditionalFormatting>
  <conditionalFormatting sqref="E78">
    <cfRule type="containsText" dxfId="35" priority="35" operator="containsText" text="Attention">
      <formula>NOT(ISERROR(SEARCH("Attention",E78)))</formula>
    </cfRule>
    <cfRule type="containsText" dxfId="34" priority="36" operator="containsText" text="ok">
      <formula>NOT(ISERROR(SEARCH("ok",E78)))</formula>
    </cfRule>
  </conditionalFormatting>
  <conditionalFormatting sqref="E82">
    <cfRule type="containsText" dxfId="33" priority="31" operator="containsText" text="&gt;">
      <formula>NOT(ISERROR(SEARCH("&gt;",E82)))</formula>
    </cfRule>
    <cfRule type="containsText" dxfId="32" priority="32" operator="containsText" text="Attention&gt;85%!">
      <formula>NOT(ISERROR(SEARCH("Attention&gt;85%!",E82)))</formula>
    </cfRule>
    <cfRule type="containsText" dxfId="31" priority="33" operator="containsText" text="ok">
      <formula>NOT(ISERROR(SEARCH("ok",E82)))</formula>
    </cfRule>
    <cfRule type="containsText" dxfId="30" priority="34" operator="containsText" text="Attention&gt;20%!">
      <formula>NOT(ISERROR(SEARCH("Attention&gt;20%!",E82)))</formula>
    </cfRule>
  </conditionalFormatting>
  <conditionalFormatting sqref="E88">
    <cfRule type="containsText" dxfId="29" priority="29" operator="containsText" text="Attention">
      <formula>NOT(ISERROR(SEARCH("Attention",E88)))</formula>
    </cfRule>
    <cfRule type="containsText" dxfId="28" priority="30" operator="containsText" text="ok">
      <formula>NOT(ISERROR(SEARCH("ok",E88)))</formula>
    </cfRule>
  </conditionalFormatting>
  <conditionalFormatting sqref="E92">
    <cfRule type="containsText" dxfId="27" priority="25" operator="containsText" text="&gt;">
      <formula>NOT(ISERROR(SEARCH("&gt;",E92)))</formula>
    </cfRule>
    <cfRule type="containsText" dxfId="26" priority="26" operator="containsText" text="Attention&gt;85%!">
      <formula>NOT(ISERROR(SEARCH("Attention&gt;85%!",E92)))</formula>
    </cfRule>
    <cfRule type="containsText" dxfId="25" priority="27" operator="containsText" text="ok">
      <formula>NOT(ISERROR(SEARCH("ok",E92)))</formula>
    </cfRule>
    <cfRule type="containsText" dxfId="24" priority="28" operator="containsText" text="Attention&gt;20%!">
      <formula>NOT(ISERROR(SEARCH("Attention&gt;20%!",E92)))</formula>
    </cfRule>
  </conditionalFormatting>
  <conditionalFormatting sqref="E98">
    <cfRule type="containsText" dxfId="23" priority="23" operator="containsText" text="Attention">
      <formula>NOT(ISERROR(SEARCH("Attention",E98)))</formula>
    </cfRule>
    <cfRule type="containsText" dxfId="22" priority="24" operator="containsText" text="ok">
      <formula>NOT(ISERROR(SEARCH("ok",E98)))</formula>
    </cfRule>
  </conditionalFormatting>
  <conditionalFormatting sqref="E102">
    <cfRule type="containsText" dxfId="21" priority="19" operator="containsText" text="&gt;">
      <formula>NOT(ISERROR(SEARCH("&gt;",E102)))</formula>
    </cfRule>
    <cfRule type="containsText" dxfId="20" priority="20" operator="containsText" text="Attention&gt;85%!">
      <formula>NOT(ISERROR(SEARCH("Attention&gt;85%!",E102)))</formula>
    </cfRule>
    <cfRule type="containsText" dxfId="19" priority="21" operator="containsText" text="ok">
      <formula>NOT(ISERROR(SEARCH("ok",E102)))</formula>
    </cfRule>
    <cfRule type="containsText" dxfId="18" priority="22" operator="containsText" text="Attention&gt;20%!">
      <formula>NOT(ISERROR(SEARCH("Attention&gt;20%!",E102)))</formula>
    </cfRule>
  </conditionalFormatting>
  <conditionalFormatting sqref="E18">
    <cfRule type="containsText" dxfId="17" priority="17" operator="containsText" text="Attention">
      <formula>NOT(ISERROR(SEARCH("Attention",E18)))</formula>
    </cfRule>
    <cfRule type="containsText" dxfId="16" priority="18" operator="containsText" text="ok">
      <formula>NOT(ISERROR(SEARCH("ok",E18)))</formula>
    </cfRule>
  </conditionalFormatting>
  <conditionalFormatting sqref="E28">
    <cfRule type="containsText" dxfId="15" priority="15" operator="containsText" text="Attention">
      <formula>NOT(ISERROR(SEARCH("Attention",E28)))</formula>
    </cfRule>
    <cfRule type="containsText" dxfId="14" priority="16" operator="containsText" text="ok">
      <formula>NOT(ISERROR(SEARCH("ok",E28)))</formula>
    </cfRule>
  </conditionalFormatting>
  <conditionalFormatting sqref="E38">
    <cfRule type="containsText" dxfId="13" priority="13" operator="containsText" text="Attention">
      <formula>NOT(ISERROR(SEARCH("Attention",E38)))</formula>
    </cfRule>
    <cfRule type="containsText" dxfId="12" priority="14" operator="containsText" text="ok">
      <formula>NOT(ISERROR(SEARCH("ok",E38)))</formula>
    </cfRule>
  </conditionalFormatting>
  <conditionalFormatting sqref="E48">
    <cfRule type="containsText" dxfId="11" priority="11" operator="containsText" text="Attention">
      <formula>NOT(ISERROR(SEARCH("Attention",E48)))</formula>
    </cfRule>
    <cfRule type="containsText" dxfId="10" priority="12" operator="containsText" text="ok">
      <formula>NOT(ISERROR(SEARCH("ok",E48)))</formula>
    </cfRule>
  </conditionalFormatting>
  <conditionalFormatting sqref="E58">
    <cfRule type="containsText" dxfId="9" priority="9" operator="containsText" text="Attention">
      <formula>NOT(ISERROR(SEARCH("Attention",E58)))</formula>
    </cfRule>
    <cfRule type="containsText" dxfId="8" priority="10" operator="containsText" text="ok">
      <formula>NOT(ISERROR(SEARCH("ok",E58)))</formula>
    </cfRule>
  </conditionalFormatting>
  <conditionalFormatting sqref="E68">
    <cfRule type="containsText" dxfId="7" priority="7" operator="containsText" text="Attention">
      <formula>NOT(ISERROR(SEARCH("Attention",E68)))</formula>
    </cfRule>
    <cfRule type="containsText" dxfId="6" priority="8" operator="containsText" text="ok">
      <formula>NOT(ISERROR(SEARCH("ok",E68)))</formula>
    </cfRule>
  </conditionalFormatting>
  <conditionalFormatting sqref="E78">
    <cfRule type="containsText" dxfId="5" priority="5" operator="containsText" text="Attention">
      <formula>NOT(ISERROR(SEARCH("Attention",E78)))</formula>
    </cfRule>
    <cfRule type="containsText" dxfId="4" priority="6" operator="containsText" text="ok">
      <formula>NOT(ISERROR(SEARCH("ok",E78)))</formula>
    </cfRule>
  </conditionalFormatting>
  <conditionalFormatting sqref="E88">
    <cfRule type="containsText" dxfId="3" priority="3" operator="containsText" text="Attention">
      <formula>NOT(ISERROR(SEARCH("Attention",E88)))</formula>
    </cfRule>
    <cfRule type="containsText" dxfId="2" priority="4" operator="containsText" text="ok">
      <formula>NOT(ISERROR(SEARCH("ok",E88)))</formula>
    </cfRule>
  </conditionalFormatting>
  <conditionalFormatting sqref="E98">
    <cfRule type="containsText" dxfId="1" priority="1" operator="containsText" text="Attention">
      <formula>NOT(ISERROR(SEARCH("Attention",E98)))</formula>
    </cfRule>
    <cfRule type="containsText" dxfId="0" priority="2" operator="containsText" text="ok">
      <formula>NOT(ISERROR(SEARCH("ok",E98)))</formula>
    </cfRule>
  </conditionalFormatting>
  <dataValidations count="1">
    <dataValidation type="whole" allowBlank="1" showInputMessage="1" showErrorMessage="1" sqref="B13:C13 B23:C23 B33:C33 B43:C43 B53:C53 B63:C63 B73:C73 B83:C83 B93:C93 B103:C103 B114:C114">
      <formula1>0</formula1>
      <formula2>1000000000</formula2>
    </dataValidation>
  </dataValidations>
  <printOptions horizontalCentered="1"/>
  <pageMargins left="0.19685039370078741" right="0.19685039370078741" top="0.41" bottom="0.39370078740157483" header="0.15748031496062992" footer="0.19685039370078741"/>
  <pageSetup paperSize="9" scale="82" orientation="portrait" r:id="rId1"/>
  <headerFooter alignWithMargins="0">
    <oddFooter>&amp;R&amp;A</oddFooter>
  </headerFooter>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0"/>
  <sheetViews>
    <sheetView workbookViewId="0">
      <selection activeCell="A7" sqref="A7"/>
    </sheetView>
  </sheetViews>
  <sheetFormatPr baseColWidth="10" defaultColWidth="10.85546875" defaultRowHeight="12.75" x14ac:dyDescent="0.2"/>
  <cols>
    <col min="1" max="1" width="30" style="5" bestFit="1" customWidth="1"/>
    <col min="2" max="16384" width="10.85546875" style="5"/>
  </cols>
  <sheetData>
    <row r="1" spans="1:1" x14ac:dyDescent="0.2">
      <c r="A1" s="87" t="s">
        <v>43</v>
      </c>
    </row>
    <row r="2" spans="1:1" x14ac:dyDescent="0.2">
      <c r="A2" s="8" t="s">
        <v>12</v>
      </c>
    </row>
    <row r="3" spans="1:1" x14ac:dyDescent="0.2">
      <c r="A3" s="8" t="s">
        <v>13</v>
      </c>
    </row>
    <row r="4" spans="1:1" x14ac:dyDescent="0.2">
      <c r="A4" s="8" t="s">
        <v>14</v>
      </c>
    </row>
    <row r="5" spans="1:1" x14ac:dyDescent="0.2">
      <c r="A5" s="5" t="s">
        <v>11</v>
      </c>
    </row>
    <row r="6" spans="1:1" x14ac:dyDescent="0.2">
      <c r="A6" s="5" t="s">
        <v>87</v>
      </c>
    </row>
    <row r="8" spans="1:1" x14ac:dyDescent="0.2">
      <c r="A8" s="97" t="s">
        <v>18</v>
      </c>
    </row>
    <row r="9" spans="1:1" ht="15" x14ac:dyDescent="0.25">
      <c r="A9" t="s">
        <v>15</v>
      </c>
    </row>
    <row r="10" spans="1:1" ht="15" x14ac:dyDescent="0.25">
      <c r="A10" t="s">
        <v>16</v>
      </c>
    </row>
    <row r="11" spans="1:1" ht="15" x14ac:dyDescent="0.25">
      <c r="A11" t="s">
        <v>2</v>
      </c>
    </row>
    <row r="12" spans="1:1" ht="15" x14ac:dyDescent="0.25">
      <c r="A12" t="s">
        <v>3</v>
      </c>
    </row>
    <row r="13" spans="1:1" ht="15" x14ac:dyDescent="0.25">
      <c r="A13" t="s">
        <v>4</v>
      </c>
    </row>
    <row r="14" spans="1:1" ht="15" x14ac:dyDescent="0.25">
      <c r="A14" t="s">
        <v>5</v>
      </c>
    </row>
    <row r="15" spans="1:1" ht="15" x14ac:dyDescent="0.25">
      <c r="A15"/>
    </row>
    <row r="16" spans="1:1" ht="15" x14ac:dyDescent="0.25">
      <c r="A16"/>
    </row>
    <row r="17" spans="1:1" x14ac:dyDescent="0.2">
      <c r="A17" s="97" t="s">
        <v>6</v>
      </c>
    </row>
    <row r="18" spans="1:1" ht="15" x14ac:dyDescent="0.25">
      <c r="A18" t="s">
        <v>7</v>
      </c>
    </row>
    <row r="19" spans="1:1" ht="15" x14ac:dyDescent="0.25">
      <c r="A19" t="s">
        <v>8</v>
      </c>
    </row>
    <row r="20" spans="1:1" ht="15" x14ac:dyDescent="0.25">
      <c r="A20" t="s">
        <v>9</v>
      </c>
    </row>
  </sheetData>
  <customSheetViews>
    <customSheetView guid="{05A4635C-9AA5-4788-AE33-0D2B48B9581F}" state="hidden">
      <selection activeCell="A18" sqref="A18:A20"/>
      <pageMargins left="0.7" right="0.7" top="0.75" bottom="0.75" header="0.3" footer="0.3"/>
    </customSheetView>
  </customSheetViews>
  <phoneticPr fontId="0" type="noConversion"/>
  <pageMargins left="0.7" right="0.7" top="0.75" bottom="0.75" header="0.3" footer="0.3"/>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41"/>
    <pageSetUpPr fitToPage="1"/>
  </sheetPr>
  <dimension ref="A1:J67"/>
  <sheetViews>
    <sheetView showGridLines="0" zoomScaleNormal="100" zoomScaleSheetLayoutView="85" workbookViewId="0">
      <selection activeCell="H40" sqref="H40"/>
    </sheetView>
  </sheetViews>
  <sheetFormatPr baseColWidth="10" defaultColWidth="10.85546875" defaultRowHeight="15" x14ac:dyDescent="0.2"/>
  <cols>
    <col min="1" max="1" width="5.140625" style="5" customWidth="1"/>
    <col min="2" max="2" width="45.7109375" style="14" customWidth="1"/>
    <col min="3" max="3" width="24.7109375" style="5" customWidth="1"/>
    <col min="4" max="4" width="18.7109375" style="5" customWidth="1"/>
    <col min="5" max="5" width="20.42578125" style="5" customWidth="1"/>
    <col min="6" max="6" width="22.140625" style="5" customWidth="1"/>
    <col min="7" max="7" width="19.85546875" style="13" customWidth="1"/>
    <col min="8" max="8" width="56.7109375" style="5" customWidth="1"/>
    <col min="9" max="9" width="23.42578125" style="233" customWidth="1"/>
    <col min="10" max="10" width="11.140625" style="233" customWidth="1"/>
    <col min="11" max="16384" width="10.85546875" style="5"/>
  </cols>
  <sheetData>
    <row r="1" spans="1:10" ht="42.75" customHeight="1" thickBot="1" x14ac:dyDescent="0.25">
      <c r="A1" s="376" t="s">
        <v>207</v>
      </c>
      <c r="B1" s="377"/>
      <c r="C1" s="377"/>
      <c r="D1" s="377"/>
      <c r="E1" s="377"/>
      <c r="F1" s="377"/>
      <c r="G1" s="378"/>
    </row>
    <row r="2" spans="1:10" ht="15.75" x14ac:dyDescent="0.2">
      <c r="A2" s="9"/>
      <c r="B2" s="9"/>
      <c r="C2" s="10"/>
      <c r="D2" s="10"/>
      <c r="E2" s="10"/>
      <c r="F2" s="9"/>
      <c r="G2" s="9"/>
    </row>
    <row r="3" spans="1:10" ht="16.5" thickBot="1" x14ac:dyDescent="0.25">
      <c r="A3" s="87" t="s">
        <v>43</v>
      </c>
      <c r="B3" s="11"/>
      <c r="C3" s="373"/>
      <c r="D3" s="374"/>
      <c r="E3" s="375"/>
      <c r="F3" s="9"/>
      <c r="G3" s="9"/>
    </row>
    <row r="4" spans="1:10" ht="18" customHeight="1" thickBot="1" x14ac:dyDescent="0.25">
      <c r="A4" s="87" t="s">
        <v>44</v>
      </c>
      <c r="B4" s="11"/>
      <c r="C4" s="370"/>
      <c r="D4" s="371"/>
      <c r="E4" s="372"/>
      <c r="G4" s="12"/>
    </row>
    <row r="5" spans="1:10" ht="18" customHeight="1" thickBot="1" x14ac:dyDescent="0.25">
      <c r="A5" s="88" t="s">
        <v>34</v>
      </c>
      <c r="B5" s="11"/>
      <c r="C5" s="370"/>
      <c r="D5" s="371"/>
      <c r="E5" s="372"/>
    </row>
    <row r="6" spans="1:10" ht="18" customHeight="1" thickBot="1" x14ac:dyDescent="0.25">
      <c r="A6" s="89" t="s">
        <v>45</v>
      </c>
      <c r="C6" s="370"/>
      <c r="D6" s="371"/>
      <c r="E6" s="372"/>
    </row>
    <row r="7" spans="1:10" ht="18" customHeight="1" thickBot="1" x14ac:dyDescent="0.25">
      <c r="A7" s="87" t="s">
        <v>46</v>
      </c>
      <c r="C7" s="370"/>
      <c r="D7" s="371"/>
      <c r="E7" s="372"/>
    </row>
    <row r="8" spans="1:10" ht="31.5" customHeight="1" thickBot="1" x14ac:dyDescent="0.25">
      <c r="B8" s="15"/>
      <c r="F8" s="369" t="s">
        <v>183</v>
      </c>
      <c r="G8" s="369"/>
      <c r="H8" s="158"/>
    </row>
    <row r="9" spans="1:10" s="14" customFormat="1" ht="30" customHeight="1" thickBot="1" x14ac:dyDescent="0.3">
      <c r="A9" s="16" t="s">
        <v>47</v>
      </c>
      <c r="B9" s="17"/>
      <c r="C9" s="18"/>
      <c r="D9" s="18"/>
      <c r="E9" s="18"/>
      <c r="F9" s="19" t="s">
        <v>159</v>
      </c>
      <c r="G9" s="20" t="s">
        <v>48</v>
      </c>
      <c r="I9" s="234"/>
      <c r="J9" s="234"/>
    </row>
    <row r="10" spans="1:10" s="14" customFormat="1" ht="43.5" customHeight="1" x14ac:dyDescent="0.25">
      <c r="A10" s="21" t="s">
        <v>49</v>
      </c>
      <c r="B10" s="102"/>
      <c r="C10" s="22" t="s">
        <v>155</v>
      </c>
      <c r="D10" s="22" t="s">
        <v>156</v>
      </c>
      <c r="E10" s="23" t="s">
        <v>158</v>
      </c>
      <c r="F10" s="200">
        <f>+F21+F35</f>
        <v>0</v>
      </c>
      <c r="G10" s="201">
        <f>+G21+G35</f>
        <v>0</v>
      </c>
      <c r="I10" s="234"/>
      <c r="J10" s="234"/>
    </row>
    <row r="11" spans="1:10" ht="30" customHeight="1" x14ac:dyDescent="0.25">
      <c r="A11" s="358" t="s">
        <v>50</v>
      </c>
      <c r="B11" s="106" t="s">
        <v>68</v>
      </c>
      <c r="C11" s="347" t="s">
        <v>66</v>
      </c>
      <c r="D11" s="348"/>
      <c r="E11" s="349"/>
      <c r="F11" s="98"/>
      <c r="G11" s="272"/>
    </row>
    <row r="12" spans="1:10" ht="21" customHeight="1" x14ac:dyDescent="0.25">
      <c r="A12" s="359"/>
      <c r="B12" s="352" t="s">
        <v>161</v>
      </c>
      <c r="C12" s="236"/>
      <c r="D12" s="237"/>
      <c r="E12" s="238"/>
      <c r="F12" s="205">
        <f t="shared" ref="F12:F20" si="0">D12*E12</f>
        <v>0</v>
      </c>
      <c r="G12" s="273"/>
    </row>
    <row r="13" spans="1:10" ht="21" customHeight="1" x14ac:dyDescent="0.25">
      <c r="A13" s="359"/>
      <c r="B13" s="352"/>
      <c r="C13" s="236"/>
      <c r="D13" s="237"/>
      <c r="E13" s="238"/>
      <c r="F13" s="205">
        <f t="shared" si="0"/>
        <v>0</v>
      </c>
      <c r="G13" s="273" t="s">
        <v>193</v>
      </c>
    </row>
    <row r="14" spans="1:10" ht="21" customHeight="1" x14ac:dyDescent="0.25">
      <c r="A14" s="359"/>
      <c r="B14" s="353"/>
      <c r="C14" s="236"/>
      <c r="D14" s="237"/>
      <c r="E14" s="238"/>
      <c r="F14" s="205">
        <f t="shared" si="0"/>
        <v>0</v>
      </c>
      <c r="G14" s="273" t="s">
        <v>193</v>
      </c>
    </row>
    <row r="15" spans="1:10" ht="21" customHeight="1" x14ac:dyDescent="0.25">
      <c r="A15" s="360"/>
      <c r="B15" s="357" t="s">
        <v>162</v>
      </c>
      <c r="C15" s="239"/>
      <c r="D15" s="239"/>
      <c r="E15" s="240"/>
      <c r="F15" s="208">
        <f t="shared" si="0"/>
        <v>0</v>
      </c>
      <c r="G15" s="273"/>
    </row>
    <row r="16" spans="1:10" ht="21" customHeight="1" x14ac:dyDescent="0.25">
      <c r="A16" s="359"/>
      <c r="B16" s="352"/>
      <c r="C16" s="241"/>
      <c r="D16" s="239"/>
      <c r="E16" s="240"/>
      <c r="F16" s="208">
        <f t="shared" si="0"/>
        <v>0</v>
      </c>
      <c r="G16" s="273" t="s">
        <v>193</v>
      </c>
    </row>
    <row r="17" spans="1:8" ht="21" customHeight="1" x14ac:dyDescent="0.25">
      <c r="A17" s="359"/>
      <c r="B17" s="352"/>
      <c r="C17" s="241"/>
      <c r="D17" s="239"/>
      <c r="E17" s="240"/>
      <c r="F17" s="208">
        <f t="shared" si="0"/>
        <v>0</v>
      </c>
      <c r="G17" s="273"/>
    </row>
    <row r="18" spans="1:8" ht="21" customHeight="1" x14ac:dyDescent="0.2">
      <c r="A18" s="359"/>
      <c r="B18" s="357" t="s">
        <v>163</v>
      </c>
      <c r="C18" s="241"/>
      <c r="D18" s="242"/>
      <c r="E18" s="242"/>
      <c r="F18" s="208">
        <f t="shared" si="0"/>
        <v>0</v>
      </c>
      <c r="G18" s="259"/>
      <c r="H18" s="233" t="str">
        <f>IF($G18="","Attention la case G n'est pas remplie","ok")</f>
        <v>Attention la case G n'est pas remplie</v>
      </c>
    </row>
    <row r="19" spans="1:8" ht="21" customHeight="1" x14ac:dyDescent="0.25">
      <c r="A19" s="359"/>
      <c r="B19" s="352"/>
      <c r="C19" s="241"/>
      <c r="D19" s="239"/>
      <c r="E19" s="240"/>
      <c r="F19" s="208">
        <f t="shared" si="0"/>
        <v>0</v>
      </c>
      <c r="G19" s="259"/>
      <c r="H19" s="233" t="str">
        <f>IF($G19="","Attention la case G n'est pas remplie","ok")</f>
        <v>Attention la case G n'est pas remplie</v>
      </c>
    </row>
    <row r="20" spans="1:8" ht="21" customHeight="1" x14ac:dyDescent="0.25">
      <c r="A20" s="360"/>
      <c r="B20" s="352"/>
      <c r="C20" s="239"/>
      <c r="D20" s="239"/>
      <c r="E20" s="240"/>
      <c r="F20" s="208">
        <f t="shared" si="0"/>
        <v>0</v>
      </c>
      <c r="G20" s="259"/>
      <c r="H20" s="233" t="str">
        <f>IF($G20="","Attention la case G n'est pas remplie","ok")</f>
        <v>Attention la case G n'est pas remplie</v>
      </c>
    </row>
    <row r="21" spans="1:8" ht="20.100000000000001" customHeight="1" x14ac:dyDescent="0.2">
      <c r="A21" s="360"/>
      <c r="B21" s="108"/>
      <c r="C21" s="211" t="s">
        <v>51</v>
      </c>
      <c r="D21" s="212">
        <f>SUM(D11:D20)</f>
        <v>0</v>
      </c>
      <c r="E21" s="212">
        <f>SUM(E11:E20)</f>
        <v>0</v>
      </c>
      <c r="F21" s="213">
        <f>SUM(F11:F20)</f>
        <v>0</v>
      </c>
      <c r="G21" s="214">
        <f>SUM(G11:G20)</f>
        <v>0</v>
      </c>
      <c r="H21" s="233"/>
    </row>
    <row r="22" spans="1:8" ht="30" customHeight="1" x14ac:dyDescent="0.2">
      <c r="A22" s="360"/>
      <c r="B22" s="107"/>
      <c r="C22" s="347" t="s">
        <v>67</v>
      </c>
      <c r="D22" s="348"/>
      <c r="E22" s="349"/>
      <c r="F22" s="99"/>
      <c r="G22" s="103"/>
      <c r="H22" s="233"/>
    </row>
    <row r="23" spans="1:8" ht="21" customHeight="1" x14ac:dyDescent="0.2">
      <c r="A23" s="360"/>
      <c r="B23" s="354" t="s">
        <v>165</v>
      </c>
      <c r="C23" s="242"/>
      <c r="D23" s="242"/>
      <c r="E23" s="242"/>
      <c r="F23" s="215">
        <f t="shared" ref="F23:F34" si="1">D23*E23</f>
        <v>0</v>
      </c>
      <c r="G23" s="216"/>
      <c r="H23" s="233"/>
    </row>
    <row r="24" spans="1:8" ht="21" customHeight="1" x14ac:dyDescent="0.2">
      <c r="A24" s="360"/>
      <c r="B24" s="355"/>
      <c r="C24" s="242"/>
      <c r="D24" s="242"/>
      <c r="E24" s="242"/>
      <c r="F24" s="215">
        <f t="shared" si="1"/>
        <v>0</v>
      </c>
      <c r="G24" s="216"/>
      <c r="H24" s="233"/>
    </row>
    <row r="25" spans="1:8" ht="21" customHeight="1" x14ac:dyDescent="0.2">
      <c r="A25" s="360"/>
      <c r="B25" s="356"/>
      <c r="C25" s="242"/>
      <c r="D25" s="242"/>
      <c r="E25" s="242"/>
      <c r="F25" s="215">
        <f t="shared" si="1"/>
        <v>0</v>
      </c>
      <c r="G25" s="216"/>
      <c r="H25" s="233"/>
    </row>
    <row r="26" spans="1:8" ht="21" customHeight="1" x14ac:dyDescent="0.2">
      <c r="A26" s="360"/>
      <c r="B26" s="357" t="s">
        <v>167</v>
      </c>
      <c r="C26" s="242"/>
      <c r="D26" s="242"/>
      <c r="E26" s="242"/>
      <c r="F26" s="208">
        <f t="shared" si="1"/>
        <v>0</v>
      </c>
      <c r="G26" s="259"/>
      <c r="H26" s="233" t="str">
        <f t="shared" ref="H26:H28" si="2">IF($G26="","Attention la case G n'est pas remplie","ok")</f>
        <v>Attention la case G n'est pas remplie</v>
      </c>
    </row>
    <row r="27" spans="1:8" ht="21" customHeight="1" x14ac:dyDescent="0.2">
      <c r="A27" s="360"/>
      <c r="B27" s="352"/>
      <c r="C27" s="242"/>
      <c r="D27" s="242"/>
      <c r="E27" s="242"/>
      <c r="F27" s="208">
        <f t="shared" si="1"/>
        <v>0</v>
      </c>
      <c r="G27" s="259"/>
      <c r="H27" s="233" t="str">
        <f t="shared" si="2"/>
        <v>Attention la case G n'est pas remplie</v>
      </c>
    </row>
    <row r="28" spans="1:8" ht="21" customHeight="1" x14ac:dyDescent="0.2">
      <c r="A28" s="360"/>
      <c r="B28" s="352"/>
      <c r="C28" s="242"/>
      <c r="D28" s="242"/>
      <c r="E28" s="242"/>
      <c r="F28" s="208">
        <f t="shared" si="1"/>
        <v>0</v>
      </c>
      <c r="G28" s="259"/>
      <c r="H28" s="233" t="str">
        <f t="shared" si="2"/>
        <v>Attention la case G n'est pas remplie</v>
      </c>
    </row>
    <row r="29" spans="1:8" ht="21" customHeight="1" x14ac:dyDescent="0.2">
      <c r="A29" s="359"/>
      <c r="B29" s="354" t="s">
        <v>166</v>
      </c>
      <c r="C29" s="243"/>
      <c r="D29" s="242"/>
      <c r="E29" s="242"/>
      <c r="F29" s="218">
        <f t="shared" si="1"/>
        <v>0</v>
      </c>
      <c r="G29" s="216"/>
      <c r="H29" s="233"/>
    </row>
    <row r="30" spans="1:8" ht="21" customHeight="1" x14ac:dyDescent="0.2">
      <c r="A30" s="359"/>
      <c r="B30" s="355"/>
      <c r="C30" s="243"/>
      <c r="D30" s="242"/>
      <c r="E30" s="242"/>
      <c r="F30" s="218">
        <f t="shared" si="1"/>
        <v>0</v>
      </c>
      <c r="G30" s="216"/>
      <c r="H30" s="233"/>
    </row>
    <row r="31" spans="1:8" ht="21" customHeight="1" x14ac:dyDescent="0.2">
      <c r="A31" s="359"/>
      <c r="B31" s="356"/>
      <c r="C31" s="243"/>
      <c r="D31" s="242"/>
      <c r="E31" s="242"/>
      <c r="F31" s="218">
        <f t="shared" si="1"/>
        <v>0</v>
      </c>
      <c r="G31" s="216"/>
      <c r="H31" s="233"/>
    </row>
    <row r="32" spans="1:8" ht="21" customHeight="1" x14ac:dyDescent="0.2">
      <c r="A32" s="360"/>
      <c r="B32" s="357" t="s">
        <v>168</v>
      </c>
      <c r="C32" s="242"/>
      <c r="D32" s="242"/>
      <c r="E32" s="242"/>
      <c r="F32" s="218">
        <f t="shared" si="1"/>
        <v>0</v>
      </c>
      <c r="G32" s="259"/>
      <c r="H32" s="233" t="str">
        <f t="shared" ref="H32:H34" si="3">IF($G32="","Attention la case G n'est pas remplie","ok")</f>
        <v>Attention la case G n'est pas remplie</v>
      </c>
    </row>
    <row r="33" spans="1:10" ht="21" customHeight="1" x14ac:dyDescent="0.2">
      <c r="A33" s="360"/>
      <c r="B33" s="352"/>
      <c r="C33" s="244"/>
      <c r="D33" s="244"/>
      <c r="E33" s="244"/>
      <c r="F33" s="218">
        <f t="shared" si="1"/>
        <v>0</v>
      </c>
      <c r="G33" s="260"/>
      <c r="H33" s="233" t="str">
        <f t="shared" si="3"/>
        <v>Attention la case G n'est pas remplie</v>
      </c>
    </row>
    <row r="34" spans="1:10" ht="21" customHeight="1" x14ac:dyDescent="0.2">
      <c r="A34" s="360"/>
      <c r="B34" s="352"/>
      <c r="C34" s="244"/>
      <c r="D34" s="244"/>
      <c r="E34" s="244"/>
      <c r="F34" s="218">
        <f t="shared" si="1"/>
        <v>0</v>
      </c>
      <c r="G34" s="261"/>
      <c r="H34" s="233" t="str">
        <f t="shared" si="3"/>
        <v>Attention la case G n'est pas remplie</v>
      </c>
    </row>
    <row r="35" spans="1:10" ht="20.100000000000001" customHeight="1" thickBot="1" x14ac:dyDescent="0.25">
      <c r="A35" s="360"/>
      <c r="B35" s="109"/>
      <c r="C35" s="220" t="s">
        <v>51</v>
      </c>
      <c r="D35" s="220">
        <f>SUM(D22:D32)</f>
        <v>0</v>
      </c>
      <c r="E35" s="220">
        <f>SUM(E22:E32)</f>
        <v>0</v>
      </c>
      <c r="F35" s="221">
        <f>SUM(F22:F34)</f>
        <v>0</v>
      </c>
      <c r="G35" s="222">
        <f>SUM(G22:G34)</f>
        <v>0</v>
      </c>
      <c r="H35" s="233"/>
    </row>
    <row r="36" spans="1:10" ht="23.1" customHeight="1" x14ac:dyDescent="0.2">
      <c r="A36" s="110" t="s">
        <v>169</v>
      </c>
      <c r="B36" s="111"/>
      <c r="C36" s="111"/>
      <c r="D36" s="111"/>
      <c r="E36" s="112"/>
      <c r="F36" s="245"/>
      <c r="G36" s="259"/>
      <c r="H36" s="233" t="str">
        <f t="shared" ref="H36:H39" si="4">IF($G36="","Attention la case G n'est pas remplie","ok")</f>
        <v>Attention la case G n'est pas remplie</v>
      </c>
    </row>
    <row r="37" spans="1:10" ht="23.1" customHeight="1" x14ac:dyDescent="0.2">
      <c r="A37" s="24" t="s">
        <v>52</v>
      </c>
      <c r="B37" s="25"/>
      <c r="C37" s="25"/>
      <c r="D37" s="25"/>
      <c r="E37" s="113"/>
      <c r="F37" s="245"/>
      <c r="G37" s="259"/>
      <c r="H37" s="233" t="str">
        <f t="shared" si="4"/>
        <v>Attention la case G n'est pas remplie</v>
      </c>
    </row>
    <row r="38" spans="1:10" ht="23.1" customHeight="1" x14ac:dyDescent="0.2">
      <c r="A38" s="26" t="s">
        <v>170</v>
      </c>
      <c r="B38" s="27"/>
      <c r="C38" s="27"/>
      <c r="D38" s="27"/>
      <c r="E38" s="114"/>
      <c r="F38" s="245"/>
      <c r="G38" s="259"/>
      <c r="H38" s="233" t="str">
        <f t="shared" si="4"/>
        <v>Attention la case G n'est pas remplie</v>
      </c>
    </row>
    <row r="39" spans="1:10" ht="23.1" customHeight="1" x14ac:dyDescent="0.2">
      <c r="A39" s="26" t="s">
        <v>171</v>
      </c>
      <c r="B39" s="27"/>
      <c r="C39" s="27"/>
      <c r="D39" s="27"/>
      <c r="E39" s="114"/>
      <c r="F39" s="245"/>
      <c r="G39" s="259"/>
      <c r="H39" s="233" t="str">
        <f t="shared" si="4"/>
        <v>Attention la case G n'est pas remplie</v>
      </c>
    </row>
    <row r="40" spans="1:10" ht="23.1" customHeight="1" thickBot="1" x14ac:dyDescent="0.25">
      <c r="A40" s="28" t="s">
        <v>206</v>
      </c>
      <c r="B40" s="29"/>
      <c r="C40" s="29"/>
      <c r="D40" s="29"/>
      <c r="E40" s="115"/>
      <c r="F40" s="245"/>
      <c r="G40" s="259"/>
      <c r="H40" s="233" t="str">
        <f>IF($G40="","Attention la case G n'est pas remplie","ok")</f>
        <v>Attention la case G n'est pas remplie</v>
      </c>
    </row>
    <row r="41" spans="1:10" ht="24.95" customHeight="1" thickBot="1" x14ac:dyDescent="0.25">
      <c r="A41" s="30" t="s">
        <v>53</v>
      </c>
      <c r="B41" s="31"/>
      <c r="C41" s="31"/>
      <c r="D41" s="31"/>
      <c r="E41" s="116"/>
      <c r="F41" s="224">
        <f>SUM(F36:F40)+F10</f>
        <v>0</v>
      </c>
      <c r="G41" s="225">
        <f>SUM(G36:G40)+G10</f>
        <v>0</v>
      </c>
      <c r="H41" s="271" t="s">
        <v>208</v>
      </c>
    </row>
    <row r="42" spans="1:10" ht="20.100000000000001" customHeight="1" thickBot="1" x14ac:dyDescent="0.25">
      <c r="B42" s="32"/>
      <c r="C42" s="32"/>
      <c r="D42" s="32"/>
      <c r="E42" s="33" t="s">
        <v>54</v>
      </c>
      <c r="F42" s="267" t="e">
        <f>G41/F41</f>
        <v>#DIV/0!</v>
      </c>
      <c r="G42" s="34"/>
    </row>
    <row r="43" spans="1:10" ht="20.100000000000001" customHeight="1" thickBot="1" x14ac:dyDescent="0.25">
      <c r="B43" s="32"/>
      <c r="C43" s="32"/>
      <c r="D43" s="32"/>
      <c r="E43" s="35"/>
      <c r="F43" s="36"/>
      <c r="G43" s="34"/>
    </row>
    <row r="44" spans="1:10" ht="24.95" customHeight="1" thickBot="1" x14ac:dyDescent="0.25">
      <c r="A44" s="344" t="s">
        <v>173</v>
      </c>
      <c r="B44" s="345"/>
      <c r="C44" s="345"/>
      <c r="D44" s="345"/>
      <c r="E44" s="346"/>
      <c r="F44" s="37"/>
    </row>
    <row r="45" spans="1:10" ht="26.25" thickBot="1" x14ac:dyDescent="0.25">
      <c r="A45" s="365" t="s">
        <v>17</v>
      </c>
      <c r="B45" s="366"/>
      <c r="C45" s="38" t="s">
        <v>18</v>
      </c>
      <c r="D45" s="38" t="s">
        <v>19</v>
      </c>
      <c r="E45" s="39" t="s">
        <v>20</v>
      </c>
      <c r="F45" s="3"/>
    </row>
    <row r="46" spans="1:10" s="42" customFormat="1" ht="24.95" customHeight="1" x14ac:dyDescent="0.2">
      <c r="A46" s="367"/>
      <c r="B46" s="368"/>
      <c r="C46" s="40"/>
      <c r="D46" s="246"/>
      <c r="E46" s="41"/>
      <c r="G46" s="43"/>
      <c r="I46" s="233"/>
      <c r="J46" s="233"/>
    </row>
    <row r="47" spans="1:10" s="42" customFormat="1" ht="24.95" customHeight="1" x14ac:dyDescent="0.2">
      <c r="A47" s="350"/>
      <c r="B47" s="351"/>
      <c r="C47" s="44"/>
      <c r="D47" s="247"/>
      <c r="E47" s="45"/>
      <c r="G47" s="43"/>
      <c r="I47" s="233"/>
      <c r="J47" s="233"/>
    </row>
    <row r="48" spans="1:10" s="42" customFormat="1" ht="24.95" customHeight="1" x14ac:dyDescent="0.2">
      <c r="A48" s="350"/>
      <c r="B48" s="351"/>
      <c r="C48" s="44"/>
      <c r="D48" s="247"/>
      <c r="E48" s="45"/>
      <c r="G48" s="43"/>
      <c r="I48" s="233"/>
      <c r="J48" s="233"/>
    </row>
    <row r="49" spans="1:10" s="42" customFormat="1" ht="24.95" customHeight="1" x14ac:dyDescent="0.2">
      <c r="A49" s="350"/>
      <c r="B49" s="351"/>
      <c r="C49" s="44"/>
      <c r="D49" s="247"/>
      <c r="E49" s="45"/>
      <c r="G49" s="43"/>
      <c r="I49" s="233"/>
      <c r="J49" s="233"/>
    </row>
    <row r="50" spans="1:10" s="42" customFormat="1" ht="24.95" customHeight="1" thickBot="1" x14ac:dyDescent="0.25">
      <c r="A50" s="361"/>
      <c r="B50" s="362"/>
      <c r="C50" s="46"/>
      <c r="D50" s="248"/>
      <c r="E50" s="47"/>
      <c r="G50" s="43"/>
      <c r="I50" s="233"/>
      <c r="J50" s="233"/>
    </row>
    <row r="51" spans="1:10" ht="24.95" customHeight="1" thickBot="1" x14ac:dyDescent="0.25">
      <c r="A51" s="363" t="s">
        <v>51</v>
      </c>
      <c r="B51" s="364"/>
      <c r="C51" s="48"/>
      <c r="D51" s="229">
        <f>SUM(D46:D50)</f>
        <v>0</v>
      </c>
      <c r="E51" s="49"/>
    </row>
    <row r="52" spans="1:10" ht="15.75" thickBot="1" x14ac:dyDescent="0.25"/>
    <row r="53" spans="1:10" ht="39" customHeight="1" x14ac:dyDescent="0.2">
      <c r="D53" s="327" t="s">
        <v>84</v>
      </c>
      <c r="E53" s="328"/>
      <c r="F53" s="328"/>
      <c r="G53" s="329"/>
    </row>
    <row r="54" spans="1:10" ht="45" customHeight="1" thickBot="1" x14ac:dyDescent="0.25">
      <c r="D54" s="330"/>
      <c r="E54" s="331"/>
      <c r="F54" s="331"/>
      <c r="G54" s="332"/>
    </row>
    <row r="57" spans="1:10" ht="38.25" customHeight="1" thickBot="1" x14ac:dyDescent="0.25">
      <c r="A57" s="342" t="s">
        <v>172</v>
      </c>
      <c r="B57" s="343"/>
      <c r="C57" s="343"/>
      <c r="D57" s="343"/>
      <c r="E57" s="343"/>
      <c r="F57" s="343"/>
      <c r="G57" s="343"/>
    </row>
    <row r="58" spans="1:10" ht="39" customHeight="1" thickBot="1" x14ac:dyDescent="0.25">
      <c r="A58" s="336" t="s">
        <v>95</v>
      </c>
      <c r="B58" s="337"/>
      <c r="C58" s="337"/>
      <c r="D58" s="337"/>
      <c r="E58" s="337"/>
      <c r="F58" s="337"/>
      <c r="G58" s="338"/>
    </row>
    <row r="59" spans="1:10" s="124" customFormat="1" ht="140.1" customHeight="1" thickBot="1" x14ac:dyDescent="0.25">
      <c r="A59" s="333"/>
      <c r="B59" s="334"/>
      <c r="C59" s="334"/>
      <c r="D59" s="334"/>
      <c r="E59" s="334"/>
      <c r="F59" s="334"/>
      <c r="G59" s="335"/>
      <c r="I59" s="235"/>
      <c r="J59" s="235"/>
    </row>
    <row r="60" spans="1:10" ht="39" customHeight="1" thickBot="1" x14ac:dyDescent="0.25">
      <c r="A60" s="324" t="s">
        <v>96</v>
      </c>
      <c r="B60" s="325"/>
      <c r="C60" s="325"/>
      <c r="D60" s="325"/>
      <c r="E60" s="325"/>
      <c r="F60" s="325"/>
      <c r="G60" s="326"/>
    </row>
    <row r="61" spans="1:10" s="124" customFormat="1" ht="140.1" customHeight="1" thickBot="1" x14ac:dyDescent="0.25">
      <c r="A61" s="333"/>
      <c r="B61" s="334"/>
      <c r="C61" s="334"/>
      <c r="D61" s="334"/>
      <c r="E61" s="334"/>
      <c r="F61" s="334"/>
      <c r="G61" s="335"/>
      <c r="I61" s="235"/>
      <c r="J61" s="235"/>
    </row>
    <row r="62" spans="1:10" ht="39" customHeight="1" thickBot="1" x14ac:dyDescent="0.25">
      <c r="A62" s="339" t="s">
        <v>90</v>
      </c>
      <c r="B62" s="340"/>
      <c r="C62" s="340"/>
      <c r="D62" s="340"/>
      <c r="E62" s="340"/>
      <c r="F62" s="340"/>
      <c r="G62" s="341"/>
    </row>
    <row r="63" spans="1:10" s="124" customFormat="1" ht="140.1" customHeight="1" thickBot="1" x14ac:dyDescent="0.25">
      <c r="A63" s="333"/>
      <c r="B63" s="334"/>
      <c r="C63" s="334"/>
      <c r="D63" s="334"/>
      <c r="E63" s="334"/>
      <c r="F63" s="334"/>
      <c r="G63" s="335"/>
      <c r="I63" s="235"/>
      <c r="J63" s="235"/>
    </row>
    <row r="64" spans="1:10" ht="39" customHeight="1" thickBot="1" x14ac:dyDescent="0.25">
      <c r="A64" s="336" t="s">
        <v>97</v>
      </c>
      <c r="B64" s="337"/>
      <c r="C64" s="337"/>
      <c r="D64" s="337"/>
      <c r="E64" s="337"/>
      <c r="F64" s="337"/>
      <c r="G64" s="338"/>
    </row>
    <row r="65" spans="1:10" s="124" customFormat="1" ht="140.1" customHeight="1" thickBot="1" x14ac:dyDescent="0.25">
      <c r="A65" s="333"/>
      <c r="B65" s="334"/>
      <c r="C65" s="334"/>
      <c r="D65" s="334"/>
      <c r="E65" s="334"/>
      <c r="F65" s="334"/>
      <c r="G65" s="335"/>
      <c r="I65" s="235"/>
      <c r="J65" s="235"/>
    </row>
    <row r="66" spans="1:10" ht="39.75" customHeight="1" thickBot="1" x14ac:dyDescent="0.25">
      <c r="A66" s="336" t="s">
        <v>98</v>
      </c>
      <c r="B66" s="337"/>
      <c r="C66" s="337"/>
      <c r="D66" s="337"/>
      <c r="E66" s="337"/>
      <c r="F66" s="337"/>
      <c r="G66" s="338"/>
    </row>
    <row r="67" spans="1:10" s="124" customFormat="1" ht="140.25" customHeight="1" thickBot="1" x14ac:dyDescent="0.25">
      <c r="A67" s="333"/>
      <c r="B67" s="334"/>
      <c r="C67" s="334"/>
      <c r="D67" s="334"/>
      <c r="E67" s="334"/>
      <c r="F67" s="334"/>
      <c r="G67" s="335"/>
      <c r="I67" s="235"/>
      <c r="J67" s="235"/>
    </row>
  </sheetData>
  <sheetProtection algorithmName="SHA-512" hashValue="1mS+kMQs38QhZFwHm2MNTQ7p/92UCfIlU1mmILX5HBaNT0u70zxTWZ2C20f8zugmi7VzX8XaWEAvw0M+2V2uhQ==" saltValue="mfVdlNLSxrXePU7553yxeA==" spinCount="100000" sheet="1" objects="1" scenarios="1"/>
  <customSheetViews>
    <customSheetView guid="{05A4635C-9AA5-4788-AE33-0D2B48B9581F}" showGridLines="0" fitToPage="1">
      <selection activeCell="C3" sqref="C3:E3"/>
      <pageMargins left="0.23000000000000004" right="0.17000000000000004" top="0.55000000000000004" bottom="0.51314960629921258" header="0.2" footer="0.2"/>
      <printOptions horizontalCentered="1"/>
      <pageSetup paperSize="9" scale="56" orientation="portrait" r:id="rId1"/>
      <headerFooter alignWithMargins="0">
        <oddFooter>&amp;C&amp;P/&amp;N&amp;R&amp;9&amp;A</oddFooter>
      </headerFooter>
    </customSheetView>
  </customSheetViews>
  <mergeCells count="38">
    <mergeCell ref="F8:G8"/>
    <mergeCell ref="C7:E7"/>
    <mergeCell ref="C3:E3"/>
    <mergeCell ref="A1:G1"/>
    <mergeCell ref="C4:E4"/>
    <mergeCell ref="C5:E5"/>
    <mergeCell ref="C6:E6"/>
    <mergeCell ref="A50:B50"/>
    <mergeCell ref="A51:B51"/>
    <mergeCell ref="A49:B49"/>
    <mergeCell ref="A45:B45"/>
    <mergeCell ref="A46:B46"/>
    <mergeCell ref="A44:E44"/>
    <mergeCell ref="C11:E11"/>
    <mergeCell ref="C22:E22"/>
    <mergeCell ref="A47:B47"/>
    <mergeCell ref="A48:B48"/>
    <mergeCell ref="B12:B14"/>
    <mergeCell ref="B29:B31"/>
    <mergeCell ref="B32:B34"/>
    <mergeCell ref="B15:B17"/>
    <mergeCell ref="B26:B28"/>
    <mergeCell ref="B18:B20"/>
    <mergeCell ref="B23:B25"/>
    <mergeCell ref="A11:A35"/>
    <mergeCell ref="A60:G60"/>
    <mergeCell ref="D53:G53"/>
    <mergeCell ref="D54:G54"/>
    <mergeCell ref="A67:G67"/>
    <mergeCell ref="A66:G66"/>
    <mergeCell ref="A61:G61"/>
    <mergeCell ref="A62:G62"/>
    <mergeCell ref="A63:G63"/>
    <mergeCell ref="A64:G64"/>
    <mergeCell ref="A65:G65"/>
    <mergeCell ref="A57:G57"/>
    <mergeCell ref="A58:G58"/>
    <mergeCell ref="A59:G59"/>
  </mergeCells>
  <phoneticPr fontId="28" type="noConversion"/>
  <conditionalFormatting sqref="I40:J40">
    <cfRule type="containsText" dxfId="178" priority="1" operator="containsText" text="OK">
      <formula>NOT(ISERROR(SEARCH("OK",I40)))</formula>
    </cfRule>
    <cfRule type="containsText" dxfId="177" priority="2" operator="containsText" text="Attention &gt;13%">
      <formula>NOT(ISERROR(SEARCH("Attention &gt;13%",I40)))</formula>
    </cfRule>
  </conditionalFormatting>
  <dataValidations xWindow="416" yWindow="444" count="10">
    <dataValidation allowBlank="1" showInputMessage="1" showErrorMessage="1" prompt="Merci de contacter le(s) service(s) des ressouces humaines concerné(s) pour obtenir les grilles salariales nécessaire à la réalisation de cette estimation" sqref="B26:B29 B32:B34 B12:B19 B23"/>
    <dataValidation allowBlank="1" showInputMessage="1" showErrorMessage="1" prompt="Merci d'indiquer le nom complet du financeur" sqref="A51:B51"/>
    <dataValidation type="decimal" allowBlank="1" showInputMessage="1" showErrorMessage="1" error="L'aide demandée ne peut supérieure au coût complet du projet par ligne" sqref="G36:G40 G22:G34">
      <formula1>0</formula1>
      <formula2>F22</formula2>
    </dataValidation>
    <dataValidation allowBlank="1" showErrorMessage="1" prompt="Le financement de personnel permanent n'est pas autorisé." sqref="G11:G17"/>
    <dataValidation allowBlank="1" showErrorMessage="1" prompt="Merci de contacter le(s) service(s) des ressouces humaines concerné(s) pour obtenir les grilles salariales nécessaire à la réalisation de cette estimation" sqref="B11 B21:B22"/>
    <dataValidation type="decimal" allowBlank="1" showErrorMessage="1" error="L'aide demandée ne peut supérieure au coût complet du projet par ligne" prompt="Le financement de personnel permanent n'est pas autorisé." sqref="G18:G20">
      <formula1>0</formula1>
      <formula2>F18</formula2>
    </dataValidation>
    <dataValidation allowBlank="1" showInputMessage="1" showErrorMessage="1" prompt="Exemple : pour du personnel statutaire Inserm sur le projet à hauteur de 50 K€, indiquer : Financeur = Inserm ; Type de Financeur = Etablissement public national ; Montant du financement = 50 K€ ; Etat du financement : Acquis._x000d__x000d_" sqref="A46:B50"/>
    <dataValidation type="list" allowBlank="1" showInputMessage="1" showErrorMessage="1" sqref="E46:E50">
      <formula1>etats</formula1>
    </dataValidation>
    <dataValidation type="list" allowBlank="1" showInputMessage="1" showErrorMessage="1" sqref="C46:C50">
      <formula1>financeurs</formula1>
    </dataValidation>
    <dataValidation type="decimal" allowBlank="1" showInputMessage="1" showErrorMessage="1" sqref="D46:D50 D12:E20 D23:E34 F36:F40">
      <formula1>0</formula1>
      <formula2>1000000000</formula2>
    </dataValidation>
  </dataValidations>
  <printOptions horizontalCentered="1"/>
  <pageMargins left="0.23622047244094491" right="0.15748031496062992" top="0.35433070866141736" bottom="0.31496062992125984" header="0.19685039370078741" footer="0.19685039370078741"/>
  <pageSetup paperSize="9" scale="65" fitToHeight="0" orientation="portrait" r:id="rId2"/>
  <headerFooter alignWithMargins="0">
    <oddFooter>&amp;C&amp;P/&amp;N&amp;R&amp;9&amp;A</oddFooter>
  </headerFooter>
  <rowBreaks count="1" manualBreakCount="1">
    <brk id="54" max="16383" man="1"/>
  </rowBreaks>
  <legacyDrawing r:id="rId3"/>
  <extLst>
    <ext xmlns:x14="http://schemas.microsoft.com/office/spreadsheetml/2009/9/main" uri="{CCE6A557-97BC-4b89-ADB6-D9C93CAAB3DF}">
      <x14:dataValidations xmlns:xm="http://schemas.microsoft.com/office/excel/2006/main" xWindow="416" yWindow="444" count="1">
        <x14:dataValidation type="list" allowBlank="1" showInputMessage="1" showErrorMessage="1">
          <x14:formula1>
            <xm:f>'NE PAS SUPPRIMER Gestion liste'!$A$2:$A$6</xm:f>
          </x14:formula1>
          <xm:sqref>C3:E3</xm:sqref>
        </x14:dataValidation>
      </x14:dataValidations>
    </ex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41"/>
    <pageSetUpPr fitToPage="1"/>
  </sheetPr>
  <dimension ref="A1:I67"/>
  <sheetViews>
    <sheetView showGridLines="0" zoomScaleNormal="100" zoomScaleSheetLayoutView="100" workbookViewId="0">
      <selection sqref="A1:G1"/>
    </sheetView>
  </sheetViews>
  <sheetFormatPr baseColWidth="10" defaultColWidth="10.85546875" defaultRowHeight="12.75" x14ac:dyDescent="0.2"/>
  <cols>
    <col min="1" max="1" width="5.140625" style="2" customWidth="1"/>
    <col min="2" max="2" width="49.42578125" style="53" customWidth="1"/>
    <col min="3" max="3" width="23.7109375" style="2" customWidth="1"/>
    <col min="4" max="5" width="18.7109375" style="2" customWidth="1"/>
    <col min="6" max="6" width="21.28515625" style="2" customWidth="1"/>
    <col min="7" max="7" width="18.7109375" style="55" customWidth="1"/>
    <col min="8" max="8" width="35.85546875" style="268" customWidth="1"/>
    <col min="9" max="9" width="22.85546875" style="2" customWidth="1"/>
    <col min="10" max="10" width="6.42578125" style="2" customWidth="1"/>
    <col min="11" max="16384" width="10.85546875" style="2"/>
  </cols>
  <sheetData>
    <row r="1" spans="1:8" ht="48" customHeight="1" thickBot="1" x14ac:dyDescent="0.25">
      <c r="A1" s="376" t="s">
        <v>209</v>
      </c>
      <c r="B1" s="377"/>
      <c r="C1" s="377"/>
      <c r="D1" s="377"/>
      <c r="E1" s="377"/>
      <c r="F1" s="377"/>
      <c r="G1" s="378"/>
    </row>
    <row r="2" spans="1:8" ht="20.100000000000001" customHeight="1" x14ac:dyDescent="0.2">
      <c r="A2" s="50"/>
      <c r="B2" s="51"/>
      <c r="C2" s="51"/>
      <c r="D2" s="51"/>
      <c r="E2" s="51"/>
      <c r="F2" s="51"/>
      <c r="G2" s="52"/>
    </row>
    <row r="3" spans="1:8" s="5" customFormat="1" ht="16.5" thickBot="1" x14ac:dyDescent="0.25">
      <c r="A3" s="87" t="s">
        <v>43</v>
      </c>
      <c r="B3" s="11"/>
      <c r="C3" s="373"/>
      <c r="D3" s="374"/>
      <c r="E3" s="375"/>
      <c r="F3" s="9"/>
      <c r="G3" s="9"/>
      <c r="H3" s="42"/>
    </row>
    <row r="4" spans="1:8" ht="18" customHeight="1" thickBot="1" x14ac:dyDescent="0.25">
      <c r="A4" s="87" t="s">
        <v>44</v>
      </c>
      <c r="C4" s="387"/>
      <c r="D4" s="390"/>
      <c r="E4" s="391"/>
      <c r="G4" s="54"/>
    </row>
    <row r="5" spans="1:8" ht="18" customHeight="1" thickBot="1" x14ac:dyDescent="0.25">
      <c r="A5" s="89" t="s">
        <v>35</v>
      </c>
      <c r="C5" s="387"/>
      <c r="D5" s="390"/>
      <c r="E5" s="391"/>
    </row>
    <row r="6" spans="1:8" ht="18" customHeight="1" thickBot="1" x14ac:dyDescent="0.25">
      <c r="A6" s="89" t="s">
        <v>45</v>
      </c>
      <c r="C6" s="387"/>
      <c r="D6" s="388"/>
      <c r="E6" s="389"/>
    </row>
    <row r="7" spans="1:8" ht="18" customHeight="1" thickBot="1" x14ac:dyDescent="0.25">
      <c r="A7" s="90" t="s">
        <v>21</v>
      </c>
      <c r="C7" s="387"/>
      <c r="D7" s="388"/>
      <c r="E7" s="389"/>
    </row>
    <row r="8" spans="1:8" ht="35.450000000000003" customHeight="1" thickBot="1" x14ac:dyDescent="0.25">
      <c r="B8" s="56"/>
      <c r="F8" s="369" t="s">
        <v>183</v>
      </c>
      <c r="G8" s="369"/>
    </row>
    <row r="9" spans="1:8" s="53" customFormat="1" ht="30" customHeight="1" thickBot="1" x14ac:dyDescent="0.3">
      <c r="A9" s="16" t="s">
        <v>47</v>
      </c>
      <c r="B9" s="17"/>
      <c r="C9" s="18"/>
      <c r="D9" s="18"/>
      <c r="E9" s="18"/>
      <c r="F9" s="19" t="s">
        <v>159</v>
      </c>
      <c r="G9" s="20" t="s">
        <v>48</v>
      </c>
      <c r="H9" s="269"/>
    </row>
    <row r="10" spans="1:8" s="53" customFormat="1" ht="43.5" customHeight="1" x14ac:dyDescent="0.25">
      <c r="A10" s="21" t="s">
        <v>49</v>
      </c>
      <c r="B10" s="102"/>
      <c r="C10" s="22" t="s">
        <v>155</v>
      </c>
      <c r="D10" s="22" t="s">
        <v>156</v>
      </c>
      <c r="E10" s="23" t="s">
        <v>158</v>
      </c>
      <c r="F10" s="230">
        <f>+F21+F35</f>
        <v>0</v>
      </c>
      <c r="G10" s="231">
        <f>+G21+G35</f>
        <v>0</v>
      </c>
      <c r="H10" s="269"/>
    </row>
    <row r="11" spans="1:8" ht="21" customHeight="1" x14ac:dyDescent="0.25">
      <c r="A11" s="358" t="s">
        <v>50</v>
      </c>
      <c r="B11" s="106" t="s">
        <v>68</v>
      </c>
      <c r="C11" s="347" t="s">
        <v>66</v>
      </c>
      <c r="D11" s="348"/>
      <c r="E11" s="349"/>
      <c r="F11" s="98"/>
      <c r="G11" s="272"/>
    </row>
    <row r="12" spans="1:8" ht="21" customHeight="1" x14ac:dyDescent="0.25">
      <c r="A12" s="359"/>
      <c r="B12" s="352" t="s">
        <v>161</v>
      </c>
      <c r="C12" s="202"/>
      <c r="D12" s="203"/>
      <c r="E12" s="204"/>
      <c r="F12" s="205">
        <f t="shared" ref="F12:F20" si="0">D12*E12</f>
        <v>0</v>
      </c>
      <c r="G12" s="273"/>
    </row>
    <row r="13" spans="1:8" ht="21" customHeight="1" x14ac:dyDescent="0.25">
      <c r="A13" s="359"/>
      <c r="B13" s="352"/>
      <c r="C13" s="202"/>
      <c r="D13" s="203"/>
      <c r="E13" s="204"/>
      <c r="F13" s="205">
        <f t="shared" si="0"/>
        <v>0</v>
      </c>
      <c r="G13" s="273"/>
    </row>
    <row r="14" spans="1:8" ht="21" customHeight="1" x14ac:dyDescent="0.25">
      <c r="A14" s="359"/>
      <c r="B14" s="353"/>
      <c r="C14" s="202"/>
      <c r="D14" s="203"/>
      <c r="E14" s="204"/>
      <c r="F14" s="205">
        <f t="shared" si="0"/>
        <v>0</v>
      </c>
      <c r="G14" s="273"/>
    </row>
    <row r="15" spans="1:8" ht="21" customHeight="1" x14ac:dyDescent="0.25">
      <c r="A15" s="360"/>
      <c r="B15" s="357" t="s">
        <v>162</v>
      </c>
      <c r="C15" s="206"/>
      <c r="D15" s="206"/>
      <c r="E15" s="207"/>
      <c r="F15" s="208">
        <f t="shared" si="0"/>
        <v>0</v>
      </c>
      <c r="G15" s="273"/>
    </row>
    <row r="16" spans="1:8" ht="21" customHeight="1" x14ac:dyDescent="0.25">
      <c r="A16" s="359"/>
      <c r="B16" s="352"/>
      <c r="C16" s="209"/>
      <c r="D16" s="206"/>
      <c r="E16" s="207"/>
      <c r="F16" s="208">
        <f t="shared" si="0"/>
        <v>0</v>
      </c>
      <c r="G16" s="273"/>
    </row>
    <row r="17" spans="1:8" ht="21" customHeight="1" x14ac:dyDescent="0.25">
      <c r="A17" s="359"/>
      <c r="B17" s="352"/>
      <c r="C17" s="209"/>
      <c r="D17" s="206"/>
      <c r="E17" s="207"/>
      <c r="F17" s="208">
        <f t="shared" si="0"/>
        <v>0</v>
      </c>
      <c r="G17" s="273"/>
    </row>
    <row r="18" spans="1:8" ht="21" customHeight="1" x14ac:dyDescent="0.2">
      <c r="A18" s="359"/>
      <c r="B18" s="357" t="s">
        <v>163</v>
      </c>
      <c r="C18" s="209"/>
      <c r="D18" s="210"/>
      <c r="E18" s="210"/>
      <c r="F18" s="208">
        <f t="shared" si="0"/>
        <v>0</v>
      </c>
      <c r="G18" s="262"/>
      <c r="H18" s="42" t="str">
        <f>IF($G18="","Attention la case G n'est pas remplie","ok")</f>
        <v>Attention la case G n'est pas remplie</v>
      </c>
    </row>
    <row r="19" spans="1:8" ht="21" customHeight="1" x14ac:dyDescent="0.25">
      <c r="A19" s="359"/>
      <c r="B19" s="352"/>
      <c r="C19" s="209"/>
      <c r="D19" s="206"/>
      <c r="E19" s="207"/>
      <c r="F19" s="208">
        <f t="shared" si="0"/>
        <v>0</v>
      </c>
      <c r="G19" s="262"/>
      <c r="H19" s="42" t="str">
        <f>IF($G19="","Attention la case G n'est pas remplie","ok")</f>
        <v>Attention la case G n'est pas remplie</v>
      </c>
    </row>
    <row r="20" spans="1:8" ht="21" customHeight="1" x14ac:dyDescent="0.25">
      <c r="A20" s="360"/>
      <c r="B20" s="352"/>
      <c r="C20" s="206"/>
      <c r="D20" s="206"/>
      <c r="E20" s="207"/>
      <c r="F20" s="208">
        <f t="shared" si="0"/>
        <v>0</v>
      </c>
      <c r="G20" s="262"/>
      <c r="H20" s="42" t="str">
        <f>IF($G20="","Attention la case G n'est pas remplie","ok")</f>
        <v>Attention la case G n'est pas remplie</v>
      </c>
    </row>
    <row r="21" spans="1:8" ht="21" customHeight="1" x14ac:dyDescent="0.2">
      <c r="A21" s="360"/>
      <c r="B21" s="108"/>
      <c r="C21" s="211" t="s">
        <v>51</v>
      </c>
      <c r="D21" s="212">
        <f>SUM(D11:D20)</f>
        <v>0</v>
      </c>
      <c r="E21" s="212">
        <f>SUM(E11:E20)</f>
        <v>0</v>
      </c>
      <c r="F21" s="213">
        <f>SUM(F11:F20)</f>
        <v>0</v>
      </c>
      <c r="G21" s="214">
        <f>SUM(G11:G20)</f>
        <v>0</v>
      </c>
    </row>
    <row r="22" spans="1:8" ht="21" customHeight="1" x14ac:dyDescent="0.2">
      <c r="A22" s="360"/>
      <c r="B22" s="107"/>
      <c r="C22" s="347" t="s">
        <v>67</v>
      </c>
      <c r="D22" s="348"/>
      <c r="E22" s="349"/>
      <c r="F22" s="99"/>
      <c r="G22" s="103"/>
    </row>
    <row r="23" spans="1:8" ht="21" customHeight="1" x14ac:dyDescent="0.2">
      <c r="A23" s="360"/>
      <c r="B23" s="354" t="s">
        <v>165</v>
      </c>
      <c r="C23" s="210"/>
      <c r="D23" s="210"/>
      <c r="E23" s="210"/>
      <c r="F23" s="215">
        <f t="shared" ref="F23:F34" si="1">D23*E23</f>
        <v>0</v>
      </c>
      <c r="G23" s="216"/>
    </row>
    <row r="24" spans="1:8" ht="21" customHeight="1" x14ac:dyDescent="0.2">
      <c r="A24" s="360"/>
      <c r="B24" s="355"/>
      <c r="C24" s="210"/>
      <c r="D24" s="210"/>
      <c r="E24" s="210"/>
      <c r="F24" s="215">
        <f t="shared" si="1"/>
        <v>0</v>
      </c>
      <c r="G24" s="216"/>
    </row>
    <row r="25" spans="1:8" ht="21" customHeight="1" x14ac:dyDescent="0.2">
      <c r="A25" s="360"/>
      <c r="B25" s="356"/>
      <c r="C25" s="210"/>
      <c r="D25" s="210"/>
      <c r="E25" s="210"/>
      <c r="F25" s="215">
        <f t="shared" si="1"/>
        <v>0</v>
      </c>
      <c r="G25" s="216"/>
    </row>
    <row r="26" spans="1:8" ht="21" customHeight="1" x14ac:dyDescent="0.2">
      <c r="A26" s="360"/>
      <c r="B26" s="357" t="s">
        <v>167</v>
      </c>
      <c r="C26" s="210"/>
      <c r="D26" s="210"/>
      <c r="E26" s="210"/>
      <c r="F26" s="208">
        <f t="shared" si="1"/>
        <v>0</v>
      </c>
      <c r="G26" s="262"/>
      <c r="H26" s="42" t="str">
        <f>IF($G26="","Attention la case G n'est pas remplie","ok")</f>
        <v>Attention la case G n'est pas remplie</v>
      </c>
    </row>
    <row r="27" spans="1:8" ht="21" customHeight="1" x14ac:dyDescent="0.2">
      <c r="A27" s="360"/>
      <c r="B27" s="352"/>
      <c r="C27" s="210"/>
      <c r="D27" s="210"/>
      <c r="E27" s="210"/>
      <c r="F27" s="208">
        <f t="shared" si="1"/>
        <v>0</v>
      </c>
      <c r="G27" s="262"/>
      <c r="H27" s="42" t="str">
        <f>IF($G27="","Attention la case G n'est pas remplie","ok")</f>
        <v>Attention la case G n'est pas remplie</v>
      </c>
    </row>
    <row r="28" spans="1:8" ht="21" customHeight="1" x14ac:dyDescent="0.2">
      <c r="A28" s="360"/>
      <c r="B28" s="352"/>
      <c r="C28" s="210"/>
      <c r="D28" s="210"/>
      <c r="E28" s="210"/>
      <c r="F28" s="208">
        <f t="shared" si="1"/>
        <v>0</v>
      </c>
      <c r="G28" s="262"/>
      <c r="H28" s="42" t="str">
        <f>IF($G28="","Attention la case G n'est pas remplie","ok")</f>
        <v>Attention la case G n'est pas remplie</v>
      </c>
    </row>
    <row r="29" spans="1:8" ht="21" customHeight="1" x14ac:dyDescent="0.2">
      <c r="A29" s="359"/>
      <c r="B29" s="354" t="s">
        <v>166</v>
      </c>
      <c r="C29" s="217"/>
      <c r="D29" s="210"/>
      <c r="E29" s="210"/>
      <c r="F29" s="218">
        <f t="shared" si="1"/>
        <v>0</v>
      </c>
      <c r="G29" s="216"/>
    </row>
    <row r="30" spans="1:8" ht="21" customHeight="1" x14ac:dyDescent="0.2">
      <c r="A30" s="359"/>
      <c r="B30" s="355"/>
      <c r="C30" s="217"/>
      <c r="D30" s="210"/>
      <c r="E30" s="210"/>
      <c r="F30" s="218">
        <f t="shared" si="1"/>
        <v>0</v>
      </c>
      <c r="G30" s="216"/>
    </row>
    <row r="31" spans="1:8" ht="21" customHeight="1" x14ac:dyDescent="0.2">
      <c r="A31" s="359"/>
      <c r="B31" s="356"/>
      <c r="C31" s="217"/>
      <c r="D31" s="210"/>
      <c r="E31" s="210"/>
      <c r="F31" s="218">
        <f t="shared" si="1"/>
        <v>0</v>
      </c>
      <c r="G31" s="216"/>
    </row>
    <row r="32" spans="1:8" ht="21" customHeight="1" x14ac:dyDescent="0.2">
      <c r="A32" s="360"/>
      <c r="B32" s="357" t="s">
        <v>168</v>
      </c>
      <c r="C32" s="210"/>
      <c r="D32" s="210"/>
      <c r="E32" s="210"/>
      <c r="F32" s="218">
        <f t="shared" si="1"/>
        <v>0</v>
      </c>
      <c r="G32" s="262"/>
      <c r="H32" s="42" t="str">
        <f>IF($G32="","Attention la case G n'est pas remplie","ok")</f>
        <v>Attention la case G n'est pas remplie</v>
      </c>
    </row>
    <row r="33" spans="1:9" ht="21" customHeight="1" x14ac:dyDescent="0.2">
      <c r="A33" s="360"/>
      <c r="B33" s="352"/>
      <c r="C33" s="219"/>
      <c r="D33" s="219"/>
      <c r="E33" s="219"/>
      <c r="F33" s="218">
        <f t="shared" si="1"/>
        <v>0</v>
      </c>
      <c r="G33" s="263"/>
      <c r="H33" s="42" t="str">
        <f>IF($G33="","Attention la case G n'est pas remplie","ok")</f>
        <v>Attention la case G n'est pas remplie</v>
      </c>
    </row>
    <row r="34" spans="1:9" ht="21" customHeight="1" x14ac:dyDescent="0.2">
      <c r="A34" s="360"/>
      <c r="B34" s="352"/>
      <c r="C34" s="219"/>
      <c r="D34" s="219"/>
      <c r="E34" s="219"/>
      <c r="F34" s="218">
        <f t="shared" si="1"/>
        <v>0</v>
      </c>
      <c r="G34" s="264"/>
      <c r="H34" s="42" t="str">
        <f>IF($G34="","Attention la case G n'est pas remplie","ok")</f>
        <v>Attention la case G n'est pas remplie</v>
      </c>
    </row>
    <row r="35" spans="1:9" ht="21" customHeight="1" thickBot="1" x14ac:dyDescent="0.25">
      <c r="A35" s="360"/>
      <c r="B35" s="109"/>
      <c r="C35" s="220" t="s">
        <v>51</v>
      </c>
      <c r="D35" s="220">
        <f>SUM(D22:D32)</f>
        <v>0</v>
      </c>
      <c r="E35" s="220">
        <f>SUM(E22:E32)</f>
        <v>0</v>
      </c>
      <c r="F35" s="221">
        <f>SUM(F22:F34)</f>
        <v>0</v>
      </c>
      <c r="G35" s="222">
        <f>SUM(G22:G34)</f>
        <v>0</v>
      </c>
    </row>
    <row r="36" spans="1:9" ht="24" customHeight="1" x14ac:dyDescent="0.2">
      <c r="A36" s="110" t="s">
        <v>169</v>
      </c>
      <c r="B36" s="111"/>
      <c r="C36" s="111"/>
      <c r="D36" s="111"/>
      <c r="E36" s="112"/>
      <c r="F36" s="223"/>
      <c r="G36" s="262"/>
      <c r="H36" s="42" t="str">
        <f>IF($G36="","Attention la case G n'est pas remplie","ok")</f>
        <v>Attention la case G n'est pas remplie</v>
      </c>
    </row>
    <row r="37" spans="1:9" ht="24" customHeight="1" x14ac:dyDescent="0.2">
      <c r="A37" s="24" t="s">
        <v>52</v>
      </c>
      <c r="B37" s="25"/>
      <c r="C37" s="25"/>
      <c r="D37" s="25"/>
      <c r="E37" s="113"/>
      <c r="F37" s="223"/>
      <c r="G37" s="262"/>
      <c r="H37" s="42" t="str">
        <f>IF($G37="","Attention la case G n'est pas remplie","ok")</f>
        <v>Attention la case G n'est pas remplie</v>
      </c>
    </row>
    <row r="38" spans="1:9" ht="24" customHeight="1" x14ac:dyDescent="0.2">
      <c r="A38" s="26" t="s">
        <v>170</v>
      </c>
      <c r="B38" s="27"/>
      <c r="C38" s="27"/>
      <c r="D38" s="27"/>
      <c r="E38" s="114"/>
      <c r="F38" s="223"/>
      <c r="G38" s="262"/>
      <c r="H38" s="42" t="str">
        <f>IF($G38="","Attention la case G n'est pas remplie","ok")</f>
        <v>Attention la case G n'est pas remplie</v>
      </c>
    </row>
    <row r="39" spans="1:9" ht="24" customHeight="1" x14ac:dyDescent="0.2">
      <c r="A39" s="26" t="s">
        <v>171</v>
      </c>
      <c r="B39" s="27"/>
      <c r="C39" s="27"/>
      <c r="D39" s="27"/>
      <c r="E39" s="114"/>
      <c r="F39" s="223"/>
      <c r="G39" s="262"/>
      <c r="H39" s="42" t="str">
        <f>IF($G39="","Attention la case G n'est pas remplie","ok")</f>
        <v>Attention la case G n'est pas remplie</v>
      </c>
    </row>
    <row r="40" spans="1:9" ht="24" customHeight="1" thickBot="1" x14ac:dyDescent="0.25">
      <c r="A40" s="28" t="s">
        <v>206</v>
      </c>
      <c r="B40" s="29"/>
      <c r="C40" s="29"/>
      <c r="D40" s="29"/>
      <c r="E40" s="115"/>
      <c r="F40" s="223"/>
      <c r="G40" s="262"/>
      <c r="H40" s="42" t="str">
        <f>IF($G40="","Attention la case G n'est pas remplie","ok")</f>
        <v>Attention la case G n'est pas remplie</v>
      </c>
      <c r="I40" s="233"/>
    </row>
    <row r="41" spans="1:9" ht="24" customHeight="1" thickBot="1" x14ac:dyDescent="0.25">
      <c r="A41" s="30" t="s">
        <v>53</v>
      </c>
      <c r="B41" s="31"/>
      <c r="C41" s="31"/>
      <c r="D41" s="31"/>
      <c r="E41" s="116"/>
      <c r="F41" s="224">
        <f>SUM(F36:F40)+F10</f>
        <v>0</v>
      </c>
      <c r="G41" s="225">
        <f>SUM(G36:G40)+G10</f>
        <v>0</v>
      </c>
      <c r="H41" s="271" t="s">
        <v>208</v>
      </c>
    </row>
    <row r="42" spans="1:9" ht="24.95" customHeight="1" thickBot="1" x14ac:dyDescent="0.25">
      <c r="A42" s="5"/>
      <c r="B42" s="32"/>
      <c r="C42" s="32"/>
      <c r="D42" s="32"/>
      <c r="E42" s="33" t="s">
        <v>54</v>
      </c>
      <c r="F42" s="266" t="e">
        <f>G41/F41</f>
        <v>#DIV/0!</v>
      </c>
      <c r="G42" s="34"/>
    </row>
    <row r="43" spans="1:9" ht="13.5" thickBot="1" x14ac:dyDescent="0.25"/>
    <row r="44" spans="1:9" s="5" customFormat="1" ht="24.95" customHeight="1" thickBot="1" x14ac:dyDescent="0.25">
      <c r="A44" s="383" t="s">
        <v>174</v>
      </c>
      <c r="B44" s="384"/>
      <c r="C44" s="384"/>
      <c r="D44" s="384"/>
      <c r="E44" s="385"/>
      <c r="F44" s="379" t="s">
        <v>84</v>
      </c>
      <c r="G44" s="379"/>
      <c r="H44" s="42"/>
    </row>
    <row r="45" spans="1:9" s="5" customFormat="1" ht="26.25" thickBot="1" x14ac:dyDescent="0.25">
      <c r="A45" s="386" t="s">
        <v>17</v>
      </c>
      <c r="B45" s="366"/>
      <c r="C45" s="132" t="s">
        <v>18</v>
      </c>
      <c r="D45" s="132" t="s">
        <v>19</v>
      </c>
      <c r="E45" s="133" t="s">
        <v>20</v>
      </c>
      <c r="F45" s="379"/>
      <c r="G45" s="379"/>
      <c r="H45" s="42"/>
    </row>
    <row r="46" spans="1:9" s="42" customFormat="1" ht="23.1" customHeight="1" x14ac:dyDescent="0.2">
      <c r="A46" s="380"/>
      <c r="B46" s="381"/>
      <c r="C46" s="134"/>
      <c r="D46" s="232"/>
      <c r="E46" s="135"/>
      <c r="F46" s="128"/>
      <c r="G46" s="129"/>
    </row>
    <row r="47" spans="1:9" s="42" customFormat="1" ht="23.1" customHeight="1" x14ac:dyDescent="0.2">
      <c r="A47" s="350"/>
      <c r="B47" s="351"/>
      <c r="C47" s="44"/>
      <c r="D47" s="227"/>
      <c r="E47" s="45"/>
      <c r="F47" s="128"/>
      <c r="G47" s="129"/>
    </row>
    <row r="48" spans="1:9" s="42" customFormat="1" ht="23.1" customHeight="1" x14ac:dyDescent="0.2">
      <c r="A48" s="122"/>
      <c r="B48" s="123"/>
      <c r="C48" s="44"/>
      <c r="D48" s="227"/>
      <c r="E48" s="45"/>
      <c r="F48" s="128"/>
      <c r="G48" s="129"/>
    </row>
    <row r="49" spans="1:8" s="42" customFormat="1" ht="23.1" customHeight="1" x14ac:dyDescent="0.2">
      <c r="A49" s="350"/>
      <c r="B49" s="351"/>
      <c r="C49" s="44"/>
      <c r="D49" s="227"/>
      <c r="E49" s="45"/>
      <c r="F49" s="128"/>
      <c r="G49" s="129"/>
    </row>
    <row r="50" spans="1:8" s="42" customFormat="1" ht="23.1" customHeight="1" x14ac:dyDescent="0.2">
      <c r="A50" s="350"/>
      <c r="B50" s="351"/>
      <c r="C50" s="44"/>
      <c r="D50" s="227"/>
      <c r="E50" s="45"/>
      <c r="F50" s="128"/>
      <c r="G50" s="129"/>
    </row>
    <row r="51" spans="1:8" s="42" customFormat="1" ht="23.1" customHeight="1" thickBot="1" x14ac:dyDescent="0.25">
      <c r="A51" s="361"/>
      <c r="B51" s="362"/>
      <c r="C51" s="46"/>
      <c r="D51" s="228"/>
      <c r="E51" s="47"/>
      <c r="F51" s="128"/>
      <c r="G51" s="129"/>
    </row>
    <row r="52" spans="1:8" s="5" customFormat="1" ht="23.1" customHeight="1" thickBot="1" x14ac:dyDescent="0.25">
      <c r="A52" s="382" t="s">
        <v>51</v>
      </c>
      <c r="B52" s="364"/>
      <c r="C52" s="48"/>
      <c r="D52" s="229">
        <f>SUM(D46:D51)</f>
        <v>0</v>
      </c>
      <c r="E52" s="49"/>
      <c r="F52" s="130"/>
      <c r="G52" s="131"/>
      <c r="H52" s="42"/>
    </row>
    <row r="53" spans="1:8" s="5" customFormat="1" ht="15" customHeight="1" thickBot="1" x14ac:dyDescent="0.25">
      <c r="A53" s="126"/>
      <c r="B53" s="126"/>
      <c r="C53" s="56"/>
      <c r="D53" s="127"/>
      <c r="E53" s="56"/>
      <c r="F53" s="130"/>
      <c r="G53" s="131"/>
      <c r="H53" s="42"/>
    </row>
    <row r="54" spans="1:8" s="5" customFormat="1" ht="48.75" customHeight="1" x14ac:dyDescent="0.2">
      <c r="A54" s="126"/>
      <c r="B54" s="126"/>
      <c r="C54" s="56"/>
      <c r="D54" s="127"/>
      <c r="E54" s="327" t="s">
        <v>99</v>
      </c>
      <c r="F54" s="328"/>
      <c r="G54" s="328"/>
      <c r="H54" s="329"/>
    </row>
    <row r="55" spans="1:8" s="5" customFormat="1" ht="56.25" customHeight="1" thickBot="1" x14ac:dyDescent="0.25">
      <c r="A55" s="126"/>
      <c r="B55" s="126"/>
      <c r="C55" s="56"/>
      <c r="D55" s="127"/>
      <c r="E55" s="330"/>
      <c r="F55" s="331"/>
      <c r="G55" s="331"/>
      <c r="H55" s="332"/>
    </row>
    <row r="57" spans="1:8" ht="39" customHeight="1" thickBot="1" x14ac:dyDescent="0.25">
      <c r="A57" s="342" t="s">
        <v>172</v>
      </c>
      <c r="B57" s="343"/>
      <c r="C57" s="343"/>
      <c r="D57" s="343"/>
      <c r="E57" s="343"/>
      <c r="F57" s="343"/>
      <c r="G57" s="343"/>
    </row>
    <row r="58" spans="1:8" ht="39" customHeight="1" thickBot="1" x14ac:dyDescent="0.25">
      <c r="A58" s="336" t="s">
        <v>91</v>
      </c>
      <c r="B58" s="337"/>
      <c r="C58" s="337"/>
      <c r="D58" s="337"/>
      <c r="E58" s="337"/>
      <c r="F58" s="337"/>
      <c r="G58" s="338"/>
    </row>
    <row r="59" spans="1:8" ht="140.1" customHeight="1" thickBot="1" x14ac:dyDescent="0.25">
      <c r="A59" s="333"/>
      <c r="B59" s="334"/>
      <c r="C59" s="334"/>
      <c r="D59" s="334"/>
      <c r="E59" s="334"/>
      <c r="F59" s="334"/>
      <c r="G59" s="335"/>
    </row>
    <row r="60" spans="1:8" ht="39" customHeight="1" thickBot="1" x14ac:dyDescent="0.25">
      <c r="A60" s="324" t="s">
        <v>92</v>
      </c>
      <c r="B60" s="325"/>
      <c r="C60" s="325"/>
      <c r="D60" s="325"/>
      <c r="E60" s="325"/>
      <c r="F60" s="325"/>
      <c r="G60" s="326"/>
    </row>
    <row r="61" spans="1:8" ht="140.1" customHeight="1" thickBot="1" x14ac:dyDescent="0.25">
      <c r="A61" s="333"/>
      <c r="B61" s="334"/>
      <c r="C61" s="334"/>
      <c r="D61" s="334"/>
      <c r="E61" s="334"/>
      <c r="F61" s="334"/>
      <c r="G61" s="335"/>
    </row>
    <row r="62" spans="1:8" ht="39" customHeight="1" thickBot="1" x14ac:dyDescent="0.25">
      <c r="A62" s="339" t="s">
        <v>90</v>
      </c>
      <c r="B62" s="340"/>
      <c r="C62" s="340"/>
      <c r="D62" s="340"/>
      <c r="E62" s="340"/>
      <c r="F62" s="340"/>
      <c r="G62" s="341"/>
    </row>
    <row r="63" spans="1:8" ht="140.1" customHeight="1" thickBot="1" x14ac:dyDescent="0.25">
      <c r="A63" s="333"/>
      <c r="B63" s="334"/>
      <c r="C63" s="334"/>
      <c r="D63" s="334"/>
      <c r="E63" s="334"/>
      <c r="F63" s="334"/>
      <c r="G63" s="335"/>
    </row>
    <row r="64" spans="1:8" ht="39" customHeight="1" thickBot="1" x14ac:dyDescent="0.25">
      <c r="A64" s="336" t="s">
        <v>93</v>
      </c>
      <c r="B64" s="337"/>
      <c r="C64" s="337"/>
      <c r="D64" s="337"/>
      <c r="E64" s="337"/>
      <c r="F64" s="337"/>
      <c r="G64" s="338"/>
    </row>
    <row r="65" spans="1:7" ht="140.1" customHeight="1" thickBot="1" x14ac:dyDescent="0.25">
      <c r="A65" s="333"/>
      <c r="B65" s="334"/>
      <c r="C65" s="334"/>
      <c r="D65" s="334"/>
      <c r="E65" s="334"/>
      <c r="F65" s="334"/>
      <c r="G65" s="335"/>
    </row>
    <row r="66" spans="1:7" ht="39" customHeight="1" thickBot="1" x14ac:dyDescent="0.25">
      <c r="A66" s="336" t="s">
        <v>94</v>
      </c>
      <c r="B66" s="337"/>
      <c r="C66" s="337"/>
      <c r="D66" s="337"/>
      <c r="E66" s="337"/>
      <c r="F66" s="337"/>
      <c r="G66" s="338"/>
    </row>
    <row r="67" spans="1:7" ht="140.1" customHeight="1" thickBot="1" x14ac:dyDescent="0.25">
      <c r="A67" s="333"/>
      <c r="B67" s="334"/>
      <c r="C67" s="334"/>
      <c r="D67" s="334"/>
      <c r="E67" s="334"/>
      <c r="F67" s="334"/>
      <c r="G67" s="335"/>
    </row>
  </sheetData>
  <sheetProtection algorithmName="SHA-512" hashValue="ry6prnzkA9nvORIEYFc6h0Ies4LdSsTDVxmCqc2CSWb6OL50EEAXQhqPySLm9t8EZleeEk1ZKGWokJi7vho1eg==" saltValue="ByfsGyPaUgfOsSzFZ0GNxw==" spinCount="100000" sheet="1" objects="1" scenarios="1"/>
  <customSheetViews>
    <customSheetView guid="{05A4635C-9AA5-4788-AE33-0D2B48B9581F}" showPageBreaks="1" showGridLines="0" fitToPage="1" printArea="1" view="pageBreakPreview" topLeftCell="A22">
      <selection activeCell="A40" sqref="A40"/>
      <pageMargins left="0.23000000000000004" right="0.17000000000000004" top="0.55000000000000004" bottom="0.51" header="0.31" footer="0.28000000000000003"/>
      <printOptions horizontalCentered="1"/>
      <pageSetup paperSize="9" scale="58" orientation="portrait" r:id="rId1"/>
      <headerFooter alignWithMargins="0">
        <oddFooter>&amp;C&amp;P/&amp;N&amp;R&amp;9&amp;A</oddFooter>
      </headerFooter>
    </customSheetView>
  </customSheetViews>
  <mergeCells count="39">
    <mergeCell ref="F8:G8"/>
    <mergeCell ref="C7:E7"/>
    <mergeCell ref="A1:G1"/>
    <mergeCell ref="C4:E4"/>
    <mergeCell ref="C5:E5"/>
    <mergeCell ref="C6:E6"/>
    <mergeCell ref="C3:E3"/>
    <mergeCell ref="A49:B49"/>
    <mergeCell ref="A50:B50"/>
    <mergeCell ref="A51:B51"/>
    <mergeCell ref="A52:B52"/>
    <mergeCell ref="A11:A35"/>
    <mergeCell ref="B23:B25"/>
    <mergeCell ref="B26:B28"/>
    <mergeCell ref="A44:E44"/>
    <mergeCell ref="A45:B45"/>
    <mergeCell ref="C11:E11"/>
    <mergeCell ref="B12:B14"/>
    <mergeCell ref="B29:B31"/>
    <mergeCell ref="B32:B34"/>
    <mergeCell ref="B15:B17"/>
    <mergeCell ref="B18:B20"/>
    <mergeCell ref="C22:E22"/>
    <mergeCell ref="A67:G67"/>
    <mergeCell ref="F44:G45"/>
    <mergeCell ref="E54:H54"/>
    <mergeCell ref="E55:H55"/>
    <mergeCell ref="A66:G66"/>
    <mergeCell ref="A57:G57"/>
    <mergeCell ref="A58:G58"/>
    <mergeCell ref="A59:G59"/>
    <mergeCell ref="A60:G60"/>
    <mergeCell ref="A61:G61"/>
    <mergeCell ref="A62:G62"/>
    <mergeCell ref="A63:G63"/>
    <mergeCell ref="A64:G64"/>
    <mergeCell ref="A65:G65"/>
    <mergeCell ref="A46:B46"/>
    <mergeCell ref="A47:B47"/>
  </mergeCells>
  <phoneticPr fontId="28" type="noConversion"/>
  <conditionalFormatting sqref="G11:G16">
    <cfRule type="expression" dxfId="176" priority="3" stopIfTrue="1">
      <formula>($C$3="Autre organisme privé")</formula>
    </cfRule>
  </conditionalFormatting>
  <conditionalFormatting sqref="I40">
    <cfRule type="containsText" dxfId="175" priority="1" operator="containsText" text="OK">
      <formula>NOT(ISERROR(SEARCH("OK",I40)))</formula>
    </cfRule>
    <cfRule type="containsText" dxfId="174" priority="2" operator="containsText" text="Attention &gt;13%">
      <formula>NOT(ISERROR(SEARCH("Attention &gt;13%",I40)))</formula>
    </cfRule>
  </conditionalFormatting>
  <dataValidations xWindow="415" yWindow="417" count="10">
    <dataValidation allowBlank="1" showInputMessage="1" showErrorMessage="1" prompt="Merci de contacter le(s) service(s) des ressouces humaines concerné(s) pour obtenir les grilles salariales nécessaire à la réalisation de cette estimation" sqref="B26:B29 B32:B34 B12:B19 B23"/>
    <dataValidation allowBlank="1" showErrorMessage="1" prompt="Le financement de personnel permanent n'est pas autorisé." sqref="G11:G17"/>
    <dataValidation type="decimal" allowBlank="1" showInputMessage="1" showErrorMessage="1" error="L'aide demandée ne peut supérieure au coût complet du projet par ligne" sqref="G36:G40 G22:G34">
      <formula1>0</formula1>
      <formula2>F22</formula2>
    </dataValidation>
    <dataValidation allowBlank="1" showInputMessage="1" showErrorMessage="1" prompt="Merci d'indiquer le nom complet du financeur" sqref="A52:B55"/>
    <dataValidation allowBlank="1" showErrorMessage="1" prompt="Merci de contacter le(s) service(s) des ressouces humaines concerné(s) pour obtenir les grilles salariales nécessaire à la réalisation de cette estimation" sqref="B11 B21:B22"/>
    <dataValidation type="decimal" allowBlank="1" showErrorMessage="1" error="L'aide demandée ne peut supérieure au coût complet du projet par ligne" prompt="Le financement de personnel permanent n'est pas autorisé." sqref="G18:G20">
      <formula1>0</formula1>
      <formula2>F18</formula2>
    </dataValidation>
    <dataValidation type="list" allowBlank="1" showInputMessage="1" showErrorMessage="1" sqref="C46:C51">
      <formula1>financeurs</formula1>
    </dataValidation>
    <dataValidation type="list" allowBlank="1" showInputMessage="1" showErrorMessage="1" sqref="E46:E51">
      <formula1>etats</formula1>
    </dataValidation>
    <dataValidation allowBlank="1" showInputMessage="1" showErrorMessage="1" prompt="Exemple : pour du personnel statutaire Inserm sur le projet à hauteur de 50 K€, indiquer : Financeur = Inserm ; Type de Financeur = Etablissement public national ; Montant du financement = 50 K€ ; Etat du financement : Acquis._x000d__x000d_" sqref="A46:B51"/>
    <dataValidation type="decimal" allowBlank="1" showInputMessage="1" showErrorMessage="1" sqref="D12:E20 D23:E34 F36:F40 D46:D51">
      <formula1>0</formula1>
      <formula2>1000000000</formula2>
    </dataValidation>
  </dataValidations>
  <printOptions horizontalCentered="1"/>
  <pageMargins left="0.23622047244094491" right="0.15748031496062992" top="0.35433070866141736" bottom="0.31496062992125984" header="0.31496062992125984" footer="0.27559055118110237"/>
  <pageSetup paperSize="9" scale="58" fitToHeight="0" orientation="portrait" r:id="rId2"/>
  <headerFooter alignWithMargins="0">
    <oddFooter>&amp;C&amp;P/&amp;N&amp;R&amp;9&amp;A</oddFooter>
  </headerFooter>
  <rowBreaks count="1" manualBreakCount="1">
    <brk id="55" max="16383" man="1"/>
  </rowBreaks>
  <legacyDrawing r:id="rId3"/>
  <extLst>
    <ext xmlns:x14="http://schemas.microsoft.com/office/spreadsheetml/2009/9/main" uri="{CCE6A557-97BC-4b89-ADB6-D9C93CAAB3DF}">
      <x14:dataValidations xmlns:xm="http://schemas.microsoft.com/office/excel/2006/main" xWindow="415" yWindow="417" count="1">
        <x14:dataValidation type="list" allowBlank="1" showInputMessage="1" showErrorMessage="1">
          <x14:formula1>
            <xm:f>'NE PAS SUPPRIMER Gestion liste'!$A$2:$A$6</xm:f>
          </x14:formula1>
          <xm:sqref>C3:E3</xm:sqref>
        </x14:dataValidation>
      </x14:dataValidations>
    </ext>
    <ext xmlns:mx="http://schemas.microsoft.com/office/mac/excel/2008/main" uri="{64002731-A6B0-56B0-2670-7721B7C09600}">
      <mx:PLV Mode="0" OnePage="0" WScale="57"/>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41"/>
    <pageSetUpPr fitToPage="1"/>
  </sheetPr>
  <dimension ref="A1:H66"/>
  <sheetViews>
    <sheetView showGridLines="0" topLeftCell="A13" zoomScaleNormal="100" zoomScaleSheetLayoutView="100" workbookViewId="0">
      <selection activeCell="D17" sqref="D17:E17"/>
    </sheetView>
  </sheetViews>
  <sheetFormatPr baseColWidth="10" defaultColWidth="10.85546875" defaultRowHeight="12.75" x14ac:dyDescent="0.2"/>
  <cols>
    <col min="1" max="1" width="5.140625" style="2" customWidth="1"/>
    <col min="2" max="2" width="49.42578125" style="53" customWidth="1"/>
    <col min="3" max="3" width="27" style="2" customWidth="1"/>
    <col min="4" max="5" width="18.7109375" style="2" customWidth="1"/>
    <col min="6" max="6" width="23.7109375" style="2" customWidth="1"/>
    <col min="7" max="7" width="18.7109375" style="55" customWidth="1"/>
    <col min="8" max="8" width="32.85546875" style="2" customWidth="1"/>
    <col min="9" max="9" width="23.42578125" style="2" customWidth="1"/>
    <col min="10" max="16384" width="10.85546875" style="2"/>
  </cols>
  <sheetData>
    <row r="1" spans="1:7" ht="52.5" customHeight="1" thickBot="1" x14ac:dyDescent="0.25">
      <c r="A1" s="376" t="s">
        <v>210</v>
      </c>
      <c r="B1" s="377"/>
      <c r="C1" s="377"/>
      <c r="D1" s="377"/>
      <c r="E1" s="377"/>
      <c r="F1" s="377"/>
      <c r="G1" s="378"/>
    </row>
    <row r="2" spans="1:7" ht="20.100000000000001" customHeight="1" x14ac:dyDescent="0.2">
      <c r="A2" s="50"/>
      <c r="B2" s="51"/>
      <c r="C2" s="51"/>
      <c r="D2" s="51"/>
      <c r="E2" s="51"/>
      <c r="F2" s="51"/>
      <c r="G2" s="52"/>
    </row>
    <row r="3" spans="1:7" s="5" customFormat="1" ht="16.5" thickBot="1" x14ac:dyDescent="0.25">
      <c r="A3" s="87" t="s">
        <v>43</v>
      </c>
      <c r="B3" s="11"/>
      <c r="C3" s="373"/>
      <c r="D3" s="374"/>
      <c r="E3" s="375"/>
      <c r="F3" s="9"/>
      <c r="G3" s="9"/>
    </row>
    <row r="4" spans="1:7" ht="18" customHeight="1" thickBot="1" x14ac:dyDescent="0.25">
      <c r="A4" s="87" t="s">
        <v>44</v>
      </c>
      <c r="C4" s="392"/>
      <c r="D4" s="390"/>
      <c r="E4" s="391"/>
      <c r="G4" s="54"/>
    </row>
    <row r="5" spans="1:7" ht="18" customHeight="1" thickBot="1" x14ac:dyDescent="0.25">
      <c r="A5" s="89" t="s">
        <v>36</v>
      </c>
      <c r="C5" s="392"/>
      <c r="D5" s="390"/>
      <c r="E5" s="391"/>
    </row>
    <row r="6" spans="1:7" ht="18" customHeight="1" thickBot="1" x14ac:dyDescent="0.25">
      <c r="A6" s="89" t="s">
        <v>45</v>
      </c>
      <c r="C6" s="392"/>
      <c r="D6" s="388"/>
      <c r="E6" s="389"/>
    </row>
    <row r="7" spans="1:7" ht="18" customHeight="1" thickBot="1" x14ac:dyDescent="0.25">
      <c r="A7" s="90" t="s">
        <v>21</v>
      </c>
      <c r="C7" s="392"/>
      <c r="D7" s="388"/>
      <c r="E7" s="389"/>
    </row>
    <row r="8" spans="1:7" ht="47.45" customHeight="1" thickBot="1" x14ac:dyDescent="0.25">
      <c r="B8" s="56"/>
      <c r="F8" s="369" t="s">
        <v>183</v>
      </c>
      <c r="G8" s="369"/>
    </row>
    <row r="9" spans="1:7" s="53" customFormat="1" ht="30" customHeight="1" thickBot="1" x14ac:dyDescent="0.3">
      <c r="A9" s="16" t="s">
        <v>47</v>
      </c>
      <c r="B9" s="17"/>
      <c r="C9" s="18"/>
      <c r="D9" s="18"/>
      <c r="E9" s="18"/>
      <c r="F9" s="19" t="s">
        <v>159</v>
      </c>
      <c r="G9" s="20" t="s">
        <v>48</v>
      </c>
    </row>
    <row r="10" spans="1:7" s="53" customFormat="1" ht="44.25" customHeight="1" x14ac:dyDescent="0.25">
      <c r="A10" s="21" t="s">
        <v>49</v>
      </c>
      <c r="B10" s="102"/>
      <c r="C10" s="22" t="s">
        <v>155</v>
      </c>
      <c r="D10" s="22" t="s">
        <v>156</v>
      </c>
      <c r="E10" s="23" t="s">
        <v>158</v>
      </c>
      <c r="F10" s="230">
        <f>+F21+F35</f>
        <v>0</v>
      </c>
      <c r="G10" s="231">
        <f>+G21+G35</f>
        <v>0</v>
      </c>
    </row>
    <row r="11" spans="1:7" ht="20.100000000000001" customHeight="1" x14ac:dyDescent="0.25">
      <c r="A11" s="358" t="s">
        <v>50</v>
      </c>
      <c r="B11" s="106" t="s">
        <v>68</v>
      </c>
      <c r="C11" s="347" t="s">
        <v>66</v>
      </c>
      <c r="D11" s="348"/>
      <c r="E11" s="349"/>
      <c r="F11" s="98"/>
      <c r="G11" s="272"/>
    </row>
    <row r="12" spans="1:7" ht="20.100000000000001" customHeight="1" x14ac:dyDescent="0.25">
      <c r="A12" s="359"/>
      <c r="B12" s="352" t="s">
        <v>161</v>
      </c>
      <c r="C12" s="202"/>
      <c r="D12" s="203"/>
      <c r="E12" s="204"/>
      <c r="F12" s="205">
        <f t="shared" ref="F12:F20" si="0">D12*E12</f>
        <v>0</v>
      </c>
      <c r="G12" s="273"/>
    </row>
    <row r="13" spans="1:7" ht="20.100000000000001" customHeight="1" x14ac:dyDescent="0.25">
      <c r="A13" s="359"/>
      <c r="B13" s="352"/>
      <c r="C13" s="202"/>
      <c r="D13" s="203"/>
      <c r="E13" s="204"/>
      <c r="F13" s="205">
        <f t="shared" si="0"/>
        <v>0</v>
      </c>
      <c r="G13" s="273"/>
    </row>
    <row r="14" spans="1:7" ht="20.100000000000001" customHeight="1" x14ac:dyDescent="0.25">
      <c r="A14" s="359"/>
      <c r="B14" s="353"/>
      <c r="C14" s="202"/>
      <c r="D14" s="203"/>
      <c r="E14" s="204"/>
      <c r="F14" s="205">
        <f t="shared" si="0"/>
        <v>0</v>
      </c>
      <c r="G14" s="273"/>
    </row>
    <row r="15" spans="1:7" ht="20.100000000000001" customHeight="1" x14ac:dyDescent="0.25">
      <c r="A15" s="360"/>
      <c r="B15" s="357" t="s">
        <v>162</v>
      </c>
      <c r="C15" s="206"/>
      <c r="D15" s="206"/>
      <c r="E15" s="207"/>
      <c r="F15" s="208">
        <f t="shared" si="0"/>
        <v>0</v>
      </c>
      <c r="G15" s="273"/>
    </row>
    <row r="16" spans="1:7" ht="20.100000000000001" customHeight="1" x14ac:dyDescent="0.25">
      <c r="A16" s="359"/>
      <c r="B16" s="352"/>
      <c r="C16" s="209"/>
      <c r="D16" s="206"/>
      <c r="E16" s="207"/>
      <c r="F16" s="208">
        <f t="shared" si="0"/>
        <v>0</v>
      </c>
      <c r="G16" s="273"/>
    </row>
    <row r="17" spans="1:8" ht="20.100000000000001" customHeight="1" x14ac:dyDescent="0.25">
      <c r="A17" s="359"/>
      <c r="B17" s="352"/>
      <c r="C17" s="209"/>
      <c r="D17" s="206"/>
      <c r="E17" s="207"/>
      <c r="F17" s="208">
        <f t="shared" si="0"/>
        <v>0</v>
      </c>
      <c r="G17" s="273"/>
    </row>
    <row r="18" spans="1:8" ht="20.100000000000001" customHeight="1" x14ac:dyDescent="0.2">
      <c r="A18" s="359"/>
      <c r="B18" s="357" t="s">
        <v>163</v>
      </c>
      <c r="C18" s="209"/>
      <c r="D18" s="210"/>
      <c r="E18" s="210"/>
      <c r="F18" s="208">
        <f t="shared" si="0"/>
        <v>0</v>
      </c>
      <c r="G18" s="262"/>
      <c r="H18" s="42" t="str">
        <f>IF($G18="","Attention la case G n'est pas remplie","ok")</f>
        <v>Attention la case G n'est pas remplie</v>
      </c>
    </row>
    <row r="19" spans="1:8" ht="20.100000000000001" customHeight="1" x14ac:dyDescent="0.25">
      <c r="A19" s="359"/>
      <c r="B19" s="352"/>
      <c r="C19" s="209"/>
      <c r="D19" s="206"/>
      <c r="E19" s="207"/>
      <c r="F19" s="208">
        <f t="shared" si="0"/>
        <v>0</v>
      </c>
      <c r="G19" s="262"/>
      <c r="H19" s="42" t="str">
        <f t="shared" ref="H19:H20" si="1">IF($G19="","Attention la case G n'est pas remplie","ok")</f>
        <v>Attention la case G n'est pas remplie</v>
      </c>
    </row>
    <row r="20" spans="1:8" ht="20.100000000000001" customHeight="1" x14ac:dyDescent="0.25">
      <c r="A20" s="360"/>
      <c r="B20" s="352"/>
      <c r="C20" s="206"/>
      <c r="D20" s="206"/>
      <c r="E20" s="207"/>
      <c r="F20" s="208">
        <f t="shared" si="0"/>
        <v>0</v>
      </c>
      <c r="G20" s="262"/>
      <c r="H20" s="42" t="str">
        <f t="shared" si="1"/>
        <v>Attention la case G n'est pas remplie</v>
      </c>
    </row>
    <row r="21" spans="1:8" ht="20.100000000000001" customHeight="1" x14ac:dyDescent="0.2">
      <c r="A21" s="360"/>
      <c r="B21" s="108"/>
      <c r="C21" s="211" t="s">
        <v>51</v>
      </c>
      <c r="D21" s="212">
        <f>SUM(D11:D20)</f>
        <v>0</v>
      </c>
      <c r="E21" s="212">
        <f>SUM(E11:E20)</f>
        <v>0</v>
      </c>
      <c r="F21" s="213">
        <f>SUM(F11:F20)</f>
        <v>0</v>
      </c>
      <c r="G21" s="214">
        <f>SUM(G11:G20)</f>
        <v>0</v>
      </c>
      <c r="H21" s="258"/>
    </row>
    <row r="22" spans="1:8" ht="20.100000000000001" customHeight="1" x14ac:dyDescent="0.2">
      <c r="A22" s="360"/>
      <c r="B22" s="107"/>
      <c r="C22" s="347" t="s">
        <v>67</v>
      </c>
      <c r="D22" s="348"/>
      <c r="E22" s="349"/>
      <c r="F22" s="99"/>
      <c r="G22" s="103"/>
      <c r="H22" s="258"/>
    </row>
    <row r="23" spans="1:8" ht="20.100000000000001" customHeight="1" x14ac:dyDescent="0.2">
      <c r="A23" s="360"/>
      <c r="B23" s="354" t="s">
        <v>165</v>
      </c>
      <c r="C23" s="210"/>
      <c r="D23" s="210"/>
      <c r="E23" s="210"/>
      <c r="F23" s="215">
        <f t="shared" ref="F23:F34" si="2">D23*E23</f>
        <v>0</v>
      </c>
      <c r="G23" s="216"/>
      <c r="H23" s="258"/>
    </row>
    <row r="24" spans="1:8" ht="20.100000000000001" customHeight="1" x14ac:dyDescent="0.2">
      <c r="A24" s="360"/>
      <c r="B24" s="355"/>
      <c r="C24" s="210"/>
      <c r="D24" s="210"/>
      <c r="E24" s="210"/>
      <c r="F24" s="215">
        <f t="shared" si="2"/>
        <v>0</v>
      </c>
      <c r="G24" s="216"/>
      <c r="H24" s="258"/>
    </row>
    <row r="25" spans="1:8" ht="20.100000000000001" customHeight="1" x14ac:dyDescent="0.2">
      <c r="A25" s="360"/>
      <c r="B25" s="356"/>
      <c r="C25" s="210"/>
      <c r="D25" s="210"/>
      <c r="E25" s="210"/>
      <c r="F25" s="215">
        <f t="shared" si="2"/>
        <v>0</v>
      </c>
      <c r="G25" s="216"/>
      <c r="H25" s="258"/>
    </row>
    <row r="26" spans="1:8" ht="20.100000000000001" customHeight="1" x14ac:dyDescent="0.2">
      <c r="A26" s="360"/>
      <c r="B26" s="357" t="s">
        <v>167</v>
      </c>
      <c r="C26" s="210"/>
      <c r="D26" s="210"/>
      <c r="E26" s="210"/>
      <c r="F26" s="208">
        <f t="shared" si="2"/>
        <v>0</v>
      </c>
      <c r="G26" s="262"/>
      <c r="H26" s="42" t="str">
        <f t="shared" ref="H26:H28" si="3">IF($G26="","Attention la case G n'est pas remplie","ok")</f>
        <v>Attention la case G n'est pas remplie</v>
      </c>
    </row>
    <row r="27" spans="1:8" ht="20.100000000000001" customHeight="1" x14ac:dyDescent="0.2">
      <c r="A27" s="360"/>
      <c r="B27" s="352"/>
      <c r="C27" s="210"/>
      <c r="D27" s="210"/>
      <c r="E27" s="210"/>
      <c r="F27" s="208">
        <f t="shared" si="2"/>
        <v>0</v>
      </c>
      <c r="G27" s="262"/>
      <c r="H27" s="42" t="str">
        <f t="shared" si="3"/>
        <v>Attention la case G n'est pas remplie</v>
      </c>
    </row>
    <row r="28" spans="1:8" ht="20.100000000000001" customHeight="1" x14ac:dyDescent="0.2">
      <c r="A28" s="360"/>
      <c r="B28" s="352"/>
      <c r="C28" s="210"/>
      <c r="D28" s="210"/>
      <c r="E28" s="210"/>
      <c r="F28" s="208">
        <f t="shared" si="2"/>
        <v>0</v>
      </c>
      <c r="G28" s="262"/>
      <c r="H28" s="42" t="str">
        <f t="shared" si="3"/>
        <v>Attention la case G n'est pas remplie</v>
      </c>
    </row>
    <row r="29" spans="1:8" ht="20.100000000000001" customHeight="1" x14ac:dyDescent="0.2">
      <c r="A29" s="359"/>
      <c r="B29" s="354" t="s">
        <v>166</v>
      </c>
      <c r="C29" s="217"/>
      <c r="D29" s="210"/>
      <c r="E29" s="210"/>
      <c r="F29" s="218">
        <f t="shared" si="2"/>
        <v>0</v>
      </c>
      <c r="G29" s="216"/>
      <c r="H29" s="258"/>
    </row>
    <row r="30" spans="1:8" ht="20.100000000000001" customHeight="1" x14ac:dyDescent="0.2">
      <c r="A30" s="359"/>
      <c r="B30" s="355"/>
      <c r="C30" s="217"/>
      <c r="D30" s="210"/>
      <c r="E30" s="210"/>
      <c r="F30" s="218">
        <f t="shared" si="2"/>
        <v>0</v>
      </c>
      <c r="G30" s="216"/>
      <c r="H30" s="258"/>
    </row>
    <row r="31" spans="1:8" ht="20.100000000000001" customHeight="1" x14ac:dyDescent="0.2">
      <c r="A31" s="359"/>
      <c r="B31" s="356"/>
      <c r="C31" s="217"/>
      <c r="D31" s="210"/>
      <c r="E31" s="210"/>
      <c r="F31" s="218">
        <f t="shared" si="2"/>
        <v>0</v>
      </c>
      <c r="G31" s="216"/>
      <c r="H31" s="258"/>
    </row>
    <row r="32" spans="1:8" ht="20.100000000000001" customHeight="1" x14ac:dyDescent="0.2">
      <c r="A32" s="360"/>
      <c r="B32" s="357" t="s">
        <v>168</v>
      </c>
      <c r="C32" s="210"/>
      <c r="D32" s="210"/>
      <c r="E32" s="210"/>
      <c r="F32" s="218">
        <f t="shared" si="2"/>
        <v>0</v>
      </c>
      <c r="G32" s="262"/>
      <c r="H32" s="42" t="str">
        <f t="shared" ref="H32:H34" si="4">IF($G32="","Attention la case G n'est pas remplie","ok")</f>
        <v>Attention la case G n'est pas remplie</v>
      </c>
    </row>
    <row r="33" spans="1:8" ht="20.100000000000001" customHeight="1" x14ac:dyDescent="0.2">
      <c r="A33" s="360"/>
      <c r="B33" s="352"/>
      <c r="C33" s="219"/>
      <c r="D33" s="219"/>
      <c r="E33" s="219"/>
      <c r="F33" s="218">
        <f t="shared" si="2"/>
        <v>0</v>
      </c>
      <c r="G33" s="263"/>
      <c r="H33" s="42" t="str">
        <f t="shared" si="4"/>
        <v>Attention la case G n'est pas remplie</v>
      </c>
    </row>
    <row r="34" spans="1:8" ht="20.100000000000001" customHeight="1" x14ac:dyDescent="0.2">
      <c r="A34" s="360"/>
      <c r="B34" s="352"/>
      <c r="C34" s="219"/>
      <c r="D34" s="219"/>
      <c r="E34" s="219"/>
      <c r="F34" s="218">
        <f t="shared" si="2"/>
        <v>0</v>
      </c>
      <c r="G34" s="264"/>
      <c r="H34" s="42" t="str">
        <f t="shared" si="4"/>
        <v>Attention la case G n'est pas remplie</v>
      </c>
    </row>
    <row r="35" spans="1:8" ht="24.95" customHeight="1" thickBot="1" x14ac:dyDescent="0.25">
      <c r="A35" s="360"/>
      <c r="B35" s="109"/>
      <c r="C35" s="220" t="s">
        <v>51</v>
      </c>
      <c r="D35" s="220">
        <f>SUM(D22:D32)</f>
        <v>0</v>
      </c>
      <c r="E35" s="220">
        <f>SUM(E22:E32)</f>
        <v>0</v>
      </c>
      <c r="F35" s="221">
        <f>SUM(F22:F34)</f>
        <v>0</v>
      </c>
      <c r="G35" s="222">
        <f>SUM(G22:G34)</f>
        <v>0</v>
      </c>
      <c r="H35" s="258"/>
    </row>
    <row r="36" spans="1:8" ht="24.95" customHeight="1" x14ac:dyDescent="0.2">
      <c r="A36" s="110" t="s">
        <v>169</v>
      </c>
      <c r="B36" s="111"/>
      <c r="C36" s="111"/>
      <c r="D36" s="111"/>
      <c r="E36" s="112"/>
      <c r="F36" s="223"/>
      <c r="G36" s="262"/>
      <c r="H36" s="42" t="str">
        <f t="shared" ref="H36:H40" si="5">IF($G36="","Attention la case G n'est pas remplie","ok")</f>
        <v>Attention la case G n'est pas remplie</v>
      </c>
    </row>
    <row r="37" spans="1:8" ht="24.95" customHeight="1" x14ac:dyDescent="0.2">
      <c r="A37" s="24" t="s">
        <v>52</v>
      </c>
      <c r="B37" s="25"/>
      <c r="C37" s="25"/>
      <c r="D37" s="25"/>
      <c r="E37" s="113"/>
      <c r="F37" s="223"/>
      <c r="G37" s="262"/>
      <c r="H37" s="42" t="str">
        <f t="shared" si="5"/>
        <v>Attention la case G n'est pas remplie</v>
      </c>
    </row>
    <row r="38" spans="1:8" ht="24.95" customHeight="1" x14ac:dyDescent="0.2">
      <c r="A38" s="26" t="s">
        <v>170</v>
      </c>
      <c r="B38" s="27"/>
      <c r="C38" s="27"/>
      <c r="D38" s="27"/>
      <c r="E38" s="114"/>
      <c r="F38" s="223"/>
      <c r="G38" s="262"/>
      <c r="H38" s="42" t="str">
        <f t="shared" si="5"/>
        <v>Attention la case G n'est pas remplie</v>
      </c>
    </row>
    <row r="39" spans="1:8" ht="24.95" customHeight="1" x14ac:dyDescent="0.2">
      <c r="A39" s="26" t="s">
        <v>171</v>
      </c>
      <c r="B39" s="27"/>
      <c r="C39" s="27"/>
      <c r="D39" s="27"/>
      <c r="E39" s="114"/>
      <c r="F39" s="223"/>
      <c r="G39" s="262"/>
      <c r="H39" s="42" t="str">
        <f t="shared" si="5"/>
        <v>Attention la case G n'est pas remplie</v>
      </c>
    </row>
    <row r="40" spans="1:8" ht="24.95" customHeight="1" thickBot="1" x14ac:dyDescent="0.25">
      <c r="A40" s="28" t="s">
        <v>206</v>
      </c>
      <c r="B40" s="29"/>
      <c r="C40" s="29"/>
      <c r="D40" s="29"/>
      <c r="E40" s="115"/>
      <c r="F40" s="223"/>
      <c r="G40" s="262"/>
      <c r="H40" s="42" t="str">
        <f t="shared" si="5"/>
        <v>Attention la case G n'est pas remplie</v>
      </c>
    </row>
    <row r="41" spans="1:8" ht="24.95" customHeight="1" thickBot="1" x14ac:dyDescent="0.25">
      <c r="A41" s="30" t="s">
        <v>53</v>
      </c>
      <c r="B41" s="31"/>
      <c r="C41" s="31"/>
      <c r="D41" s="31"/>
      <c r="E41" s="116"/>
      <c r="F41" s="224">
        <f>SUM(F36:F40)+F10</f>
        <v>0</v>
      </c>
      <c r="G41" s="225">
        <f>SUM(G36:G40)+G10</f>
        <v>0</v>
      </c>
      <c r="H41" s="271" t="s">
        <v>208</v>
      </c>
    </row>
    <row r="42" spans="1:8" ht="24.95" customHeight="1" thickBot="1" x14ac:dyDescent="0.25">
      <c r="A42" s="5"/>
      <c r="B42" s="32"/>
      <c r="C42" s="32"/>
      <c r="D42" s="32"/>
      <c r="E42" s="33" t="s">
        <v>54</v>
      </c>
      <c r="F42" s="266" t="e">
        <f>G41/F41</f>
        <v>#DIV/0!</v>
      </c>
      <c r="G42" s="34"/>
    </row>
    <row r="43" spans="1:8" ht="13.5" thickBot="1" x14ac:dyDescent="0.25"/>
    <row r="44" spans="1:8" s="5" customFormat="1" ht="24.95" customHeight="1" thickBot="1" x14ac:dyDescent="0.25">
      <c r="A44" s="383" t="s">
        <v>175</v>
      </c>
      <c r="B44" s="384"/>
      <c r="C44" s="384"/>
      <c r="D44" s="384"/>
      <c r="E44" s="385"/>
      <c r="F44" s="37"/>
      <c r="G44" s="13"/>
    </row>
    <row r="45" spans="1:8" s="5" customFormat="1" ht="26.25" thickBot="1" x14ac:dyDescent="0.25">
      <c r="A45" s="365" t="s">
        <v>17</v>
      </c>
      <c r="B45" s="366"/>
      <c r="C45" s="38" t="s">
        <v>18</v>
      </c>
      <c r="D45" s="38" t="s">
        <v>19</v>
      </c>
      <c r="E45" s="39" t="s">
        <v>20</v>
      </c>
      <c r="F45" s="3"/>
      <c r="G45" s="13"/>
    </row>
    <row r="46" spans="1:8" s="42" customFormat="1" ht="24.95" customHeight="1" x14ac:dyDescent="0.2">
      <c r="A46" s="367"/>
      <c r="B46" s="368"/>
      <c r="C46" s="40"/>
      <c r="D46" s="226"/>
      <c r="E46" s="41"/>
      <c r="G46" s="43"/>
    </row>
    <row r="47" spans="1:8" s="42" customFormat="1" ht="24.95" customHeight="1" x14ac:dyDescent="0.2">
      <c r="A47" s="350"/>
      <c r="B47" s="351"/>
      <c r="C47" s="44"/>
      <c r="D47" s="227"/>
      <c r="E47" s="45"/>
      <c r="G47" s="43"/>
    </row>
    <row r="48" spans="1:8" s="42" customFormat="1" ht="24.95" customHeight="1" x14ac:dyDescent="0.2">
      <c r="A48" s="350"/>
      <c r="B48" s="351"/>
      <c r="C48" s="44"/>
      <c r="D48" s="227"/>
      <c r="E48" s="45"/>
      <c r="G48" s="43"/>
    </row>
    <row r="49" spans="1:7" s="42" customFormat="1" ht="24.95" customHeight="1" x14ac:dyDescent="0.2">
      <c r="A49" s="350"/>
      <c r="B49" s="351"/>
      <c r="C49" s="44"/>
      <c r="D49" s="227"/>
      <c r="E49" s="45"/>
      <c r="G49" s="43"/>
    </row>
    <row r="50" spans="1:7" s="42" customFormat="1" ht="24.95" customHeight="1" thickBot="1" x14ac:dyDescent="0.25">
      <c r="A50" s="361"/>
      <c r="B50" s="362"/>
      <c r="C50" s="46"/>
      <c r="D50" s="228"/>
      <c r="E50" s="47"/>
      <c r="G50" s="43"/>
    </row>
    <row r="51" spans="1:7" s="5" customFormat="1" ht="24.95" customHeight="1" thickBot="1" x14ac:dyDescent="0.25">
      <c r="A51" s="363" t="s">
        <v>51</v>
      </c>
      <c r="B51" s="364"/>
      <c r="C51" s="48"/>
      <c r="D51" s="229">
        <f>SUM(D46:D50)</f>
        <v>0</v>
      </c>
      <c r="E51" s="49"/>
      <c r="G51" s="13"/>
    </row>
    <row r="52" spans="1:7" ht="13.5" thickBot="1" x14ac:dyDescent="0.25"/>
    <row r="53" spans="1:7" ht="52.5" customHeight="1" x14ac:dyDescent="0.2">
      <c r="D53" s="327" t="s">
        <v>99</v>
      </c>
      <c r="E53" s="328"/>
      <c r="F53" s="328"/>
      <c r="G53" s="329"/>
    </row>
    <row r="54" spans="1:7" ht="71.25" customHeight="1" thickBot="1" x14ac:dyDescent="0.25">
      <c r="D54" s="330"/>
      <c r="E54" s="331"/>
      <c r="F54" s="331"/>
      <c r="G54" s="332"/>
    </row>
    <row r="56" spans="1:7" ht="39" customHeight="1" thickBot="1" x14ac:dyDescent="0.25">
      <c r="A56" s="342" t="s">
        <v>172</v>
      </c>
      <c r="B56" s="343"/>
      <c r="C56" s="343"/>
      <c r="D56" s="343"/>
      <c r="E56" s="343"/>
      <c r="F56" s="343"/>
      <c r="G56" s="343"/>
    </row>
    <row r="57" spans="1:7" ht="39" customHeight="1" thickBot="1" x14ac:dyDescent="0.25">
      <c r="A57" s="336" t="s">
        <v>91</v>
      </c>
      <c r="B57" s="337"/>
      <c r="C57" s="337"/>
      <c r="D57" s="337"/>
      <c r="E57" s="337"/>
      <c r="F57" s="337"/>
      <c r="G57" s="338"/>
    </row>
    <row r="58" spans="1:7" ht="140.1" customHeight="1" thickBot="1" x14ac:dyDescent="0.25">
      <c r="A58" s="333"/>
      <c r="B58" s="334"/>
      <c r="C58" s="334"/>
      <c r="D58" s="334"/>
      <c r="E58" s="334"/>
      <c r="F58" s="334"/>
      <c r="G58" s="335"/>
    </row>
    <row r="59" spans="1:7" ht="39" customHeight="1" thickBot="1" x14ac:dyDescent="0.25">
      <c r="A59" s="324" t="s">
        <v>92</v>
      </c>
      <c r="B59" s="325"/>
      <c r="C59" s="325"/>
      <c r="D59" s="325"/>
      <c r="E59" s="325"/>
      <c r="F59" s="325"/>
      <c r="G59" s="326"/>
    </row>
    <row r="60" spans="1:7" ht="140.1" customHeight="1" thickBot="1" x14ac:dyDescent="0.25">
      <c r="A60" s="333"/>
      <c r="B60" s="334"/>
      <c r="C60" s="334"/>
      <c r="D60" s="334"/>
      <c r="E60" s="334"/>
      <c r="F60" s="334"/>
      <c r="G60" s="335"/>
    </row>
    <row r="61" spans="1:7" ht="39" customHeight="1" thickBot="1" x14ac:dyDescent="0.25">
      <c r="A61" s="339" t="s">
        <v>90</v>
      </c>
      <c r="B61" s="340"/>
      <c r="C61" s="340"/>
      <c r="D61" s="340"/>
      <c r="E61" s="340"/>
      <c r="F61" s="340"/>
      <c r="G61" s="341"/>
    </row>
    <row r="62" spans="1:7" ht="140.1" customHeight="1" thickBot="1" x14ac:dyDescent="0.25">
      <c r="A62" s="333"/>
      <c r="B62" s="334"/>
      <c r="C62" s="334"/>
      <c r="D62" s="334"/>
      <c r="E62" s="334"/>
      <c r="F62" s="334"/>
      <c r="G62" s="335"/>
    </row>
    <row r="63" spans="1:7" ht="39" customHeight="1" thickBot="1" x14ac:dyDescent="0.25">
      <c r="A63" s="336" t="s">
        <v>93</v>
      </c>
      <c r="B63" s="337"/>
      <c r="C63" s="337"/>
      <c r="D63" s="337"/>
      <c r="E63" s="337"/>
      <c r="F63" s="337"/>
      <c r="G63" s="338"/>
    </row>
    <row r="64" spans="1:7" ht="140.1" customHeight="1" thickBot="1" x14ac:dyDescent="0.25">
      <c r="A64" s="333"/>
      <c r="B64" s="334"/>
      <c r="C64" s="334"/>
      <c r="D64" s="334"/>
      <c r="E64" s="334"/>
      <c r="F64" s="334"/>
      <c r="G64" s="335"/>
    </row>
    <row r="65" spans="1:7" ht="39" customHeight="1" thickBot="1" x14ac:dyDescent="0.25">
      <c r="A65" s="336" t="s">
        <v>94</v>
      </c>
      <c r="B65" s="337"/>
      <c r="C65" s="337"/>
      <c r="D65" s="337"/>
      <c r="E65" s="337"/>
      <c r="F65" s="337"/>
      <c r="G65" s="338"/>
    </row>
    <row r="66" spans="1:7" ht="140.1" customHeight="1" thickBot="1" x14ac:dyDescent="0.25">
      <c r="A66" s="333"/>
      <c r="B66" s="334"/>
      <c r="C66" s="334"/>
      <c r="D66" s="334"/>
      <c r="E66" s="334"/>
      <c r="F66" s="334"/>
      <c r="G66" s="335"/>
    </row>
  </sheetData>
  <sheetProtection algorithmName="SHA-512" hashValue="UCAT4MpLFBhJdT/UF9BzgEOqyCdTooJiKclk89wkz8fSNIj0VapSL8IsNEzVqH90eW7V+WUwT2wqK4OqXUBsMA==" saltValue="9dL7Xt9VtdujyG8Qpiaaig==" spinCount="100000" sheet="1" objects="1" scenarios="1"/>
  <customSheetViews>
    <customSheetView guid="{05A4635C-9AA5-4788-AE33-0D2B48B9581F}" showPageBreaks="1" showGridLines="0" fitToPage="1" printArea="1" view="pageBreakPreview" topLeftCell="A19">
      <selection activeCell="A40" sqref="A40"/>
      <pageMargins left="0.17000000000000004" right="0.17000000000000004" top="0.56000000000000005" bottom="0.51" header="0.31" footer="0.28000000000000003"/>
      <printOptions horizontalCentered="1"/>
      <pageSetup paperSize="9" scale="58" orientation="portrait" r:id="rId1"/>
      <headerFooter alignWithMargins="0">
        <oddFooter>&amp;C&amp;P/&amp;N&amp;R&amp;9&amp;A</oddFooter>
      </headerFooter>
    </customSheetView>
  </customSheetViews>
  <mergeCells count="38">
    <mergeCell ref="F8:G8"/>
    <mergeCell ref="D53:G53"/>
    <mergeCell ref="D54:G54"/>
    <mergeCell ref="A44:E44"/>
    <mergeCell ref="A45:B45"/>
    <mergeCell ref="A46:B46"/>
    <mergeCell ref="A47:B47"/>
    <mergeCell ref="A48:B48"/>
    <mergeCell ref="A49:B49"/>
    <mergeCell ref="A50:B50"/>
    <mergeCell ref="A51:B51"/>
    <mergeCell ref="C7:E7"/>
    <mergeCell ref="A11:A35"/>
    <mergeCell ref="C11:E11"/>
    <mergeCell ref="B12:B14"/>
    <mergeCell ref="B15:B17"/>
    <mergeCell ref="B18:B20"/>
    <mergeCell ref="C22:E22"/>
    <mergeCell ref="B26:B28"/>
    <mergeCell ref="B29:B31"/>
    <mergeCell ref="B32:B34"/>
    <mergeCell ref="B23:B25"/>
    <mergeCell ref="A1:G1"/>
    <mergeCell ref="C4:E4"/>
    <mergeCell ref="C5:E5"/>
    <mergeCell ref="C6:E6"/>
    <mergeCell ref="C3:E3"/>
    <mergeCell ref="A56:G56"/>
    <mergeCell ref="A57:G57"/>
    <mergeCell ref="A58:G58"/>
    <mergeCell ref="A59:G59"/>
    <mergeCell ref="A60:G60"/>
    <mergeCell ref="A66:G66"/>
    <mergeCell ref="A61:G61"/>
    <mergeCell ref="A62:G62"/>
    <mergeCell ref="A63:G63"/>
    <mergeCell ref="A64:G64"/>
    <mergeCell ref="A65:G65"/>
  </mergeCells>
  <phoneticPr fontId="28" type="noConversion"/>
  <conditionalFormatting sqref="G11:G16">
    <cfRule type="expression" dxfId="173" priority="3" stopIfTrue="1">
      <formula>($C$3="Autre organisme privé")</formula>
    </cfRule>
  </conditionalFormatting>
  <dataValidations xWindow="411" yWindow="490" count="10">
    <dataValidation allowBlank="1" showInputMessage="1" showErrorMessage="1" prompt="Merci de contacter le(s) service(s) des ressouces humaines concerné(s) pour obtenir les grilles salariales nécessaire à la réalisation de cette estimation" sqref="B26:B29 B32:B34 B12:B19 B23"/>
    <dataValidation allowBlank="1" showErrorMessage="1" prompt="Le financement de personnel permanent n'est pas autorisé." sqref="G11:G17"/>
    <dataValidation type="decimal" allowBlank="1" showInputMessage="1" showErrorMessage="1" error="L'aide demandée ne peut supérieure au coût complet du projet par ligne" sqref="G36:G40 G22:G34">
      <formula1>0</formula1>
      <formula2>F22</formula2>
    </dataValidation>
    <dataValidation allowBlank="1" showInputMessage="1" showErrorMessage="1" prompt="Merci d'indiquer le nom complet du financeur" sqref="A51:B51"/>
    <dataValidation allowBlank="1" showErrorMessage="1" prompt="Merci de contacter le(s) service(s) des ressouces humaines concerné(s) pour obtenir les grilles salariales nécessaire à la réalisation de cette estimation" sqref="B11 B21:B22"/>
    <dataValidation type="decimal" allowBlank="1" showErrorMessage="1" error="L'aide demandée ne peut supérieure au coût complet du projet par ligne" prompt="Le financement de personnel permanent n'est pas autorisé." sqref="G18:G20">
      <formula1>0</formula1>
      <formula2>F18</formula2>
    </dataValidation>
    <dataValidation type="list" allowBlank="1" showInputMessage="1" showErrorMessage="1" sqref="C46:C50">
      <formula1>financeurs</formula1>
    </dataValidation>
    <dataValidation type="list" allowBlank="1" showInputMessage="1" showErrorMessage="1" sqref="E46:E50">
      <formula1>etats</formula1>
    </dataValidation>
    <dataValidation allowBlank="1" showInputMessage="1" showErrorMessage="1" prompt="Exemple : pour du personnel statutaire Inserm sur le projet à hauteur de 50 K€, indiquer : Financeur = Inserm ; Type de Financeur = Etablissement public national ; Montant du financement = 50 K€ ; Etat du financement : Acquis._x000d__x000d_" sqref="A46:B50"/>
    <dataValidation type="decimal" allowBlank="1" showInputMessage="1" showErrorMessage="1" sqref="D12:E20 D23:E34 F36:F40 D46:D50">
      <formula1>0</formula1>
      <formula2>1000000000</formula2>
    </dataValidation>
  </dataValidations>
  <printOptions horizontalCentered="1"/>
  <pageMargins left="0.23622047244094491" right="0.23622047244094491" top="0.35433070866141736" bottom="0.35433070866141736" header="0.31496062992125984" footer="0.31496062992125984"/>
  <pageSetup paperSize="9" scale="63" fitToHeight="0" orientation="portrait" r:id="rId2"/>
  <headerFooter alignWithMargins="0">
    <oddFooter>&amp;C&amp;P/&amp;N&amp;R&amp;9&amp;A</oddFooter>
  </headerFooter>
  <legacyDrawing r:id="rId3"/>
  <extLst>
    <ext xmlns:x14="http://schemas.microsoft.com/office/spreadsheetml/2009/9/main" uri="{CCE6A557-97BC-4b89-ADB6-D9C93CAAB3DF}">
      <x14:dataValidations xmlns:xm="http://schemas.microsoft.com/office/excel/2006/main" xWindow="411" yWindow="490" count="1">
        <x14:dataValidation type="list" allowBlank="1" showInputMessage="1" showErrorMessage="1">
          <x14:formula1>
            <xm:f>'NE PAS SUPPRIMER Gestion liste'!$A$2:$A$6</xm:f>
          </x14:formula1>
          <xm:sqref>C3:E3</xm:sqref>
        </x14:dataValidation>
      </x14:dataValidations>
    </ext>
    <ext xmlns:mx="http://schemas.microsoft.com/office/mac/excel/2008/main" uri="{64002731-A6B0-56B0-2670-7721B7C09600}">
      <mx:PLV Mode="0" OnePage="0" WScale="57"/>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41"/>
    <pageSetUpPr fitToPage="1"/>
  </sheetPr>
  <dimension ref="A1:H66"/>
  <sheetViews>
    <sheetView showGridLines="0" topLeftCell="A46" zoomScaleNormal="100" zoomScaleSheetLayoutView="100" workbookViewId="0">
      <selection activeCell="D46" sqref="D46:D50"/>
    </sheetView>
  </sheetViews>
  <sheetFormatPr baseColWidth="10" defaultColWidth="10.85546875" defaultRowHeight="12.75" x14ac:dyDescent="0.2"/>
  <cols>
    <col min="1" max="1" width="5.140625" style="2" customWidth="1"/>
    <col min="2" max="2" width="49.42578125" style="53" customWidth="1"/>
    <col min="3" max="3" width="27.28515625" style="2" customWidth="1"/>
    <col min="4" max="5" width="18.7109375" style="2" customWidth="1"/>
    <col min="6" max="6" width="21.85546875" style="2" customWidth="1"/>
    <col min="7" max="7" width="18.7109375" style="55" customWidth="1"/>
    <col min="8" max="8" width="33.140625" style="2" customWidth="1"/>
    <col min="9" max="9" width="22.5703125" style="2" customWidth="1"/>
    <col min="10" max="10" width="8.5703125" style="2" customWidth="1"/>
    <col min="11" max="16384" width="10.85546875" style="2"/>
  </cols>
  <sheetData>
    <row r="1" spans="1:7" ht="52.5" customHeight="1" thickBot="1" x14ac:dyDescent="0.25">
      <c r="A1" s="376" t="s">
        <v>211</v>
      </c>
      <c r="B1" s="377"/>
      <c r="C1" s="377"/>
      <c r="D1" s="377"/>
      <c r="E1" s="377"/>
      <c r="F1" s="377"/>
      <c r="G1" s="378"/>
    </row>
    <row r="2" spans="1:7" ht="20.100000000000001" customHeight="1" x14ac:dyDescent="0.2">
      <c r="A2" s="50"/>
      <c r="B2" s="51"/>
      <c r="C2" s="51"/>
      <c r="D2" s="51"/>
      <c r="E2" s="51"/>
      <c r="F2" s="51"/>
      <c r="G2" s="52"/>
    </row>
    <row r="3" spans="1:7" s="5" customFormat="1" ht="16.5" thickBot="1" x14ac:dyDescent="0.25">
      <c r="A3" s="87" t="s">
        <v>43</v>
      </c>
      <c r="B3" s="11"/>
      <c r="C3" s="373"/>
      <c r="D3" s="374"/>
      <c r="E3" s="375"/>
      <c r="F3" s="9"/>
      <c r="G3" s="9"/>
    </row>
    <row r="4" spans="1:7" ht="18" customHeight="1" thickBot="1" x14ac:dyDescent="0.25">
      <c r="A4" s="87" t="s">
        <v>44</v>
      </c>
      <c r="C4" s="392"/>
      <c r="D4" s="390"/>
      <c r="E4" s="391"/>
      <c r="G4" s="54"/>
    </row>
    <row r="5" spans="1:7" ht="18" customHeight="1" thickBot="1" x14ac:dyDescent="0.25">
      <c r="A5" s="89" t="s">
        <v>33</v>
      </c>
      <c r="C5" s="392"/>
      <c r="D5" s="390"/>
      <c r="E5" s="391"/>
    </row>
    <row r="6" spans="1:7" ht="18" customHeight="1" thickBot="1" x14ac:dyDescent="0.25">
      <c r="A6" s="89" t="s">
        <v>45</v>
      </c>
      <c r="C6" s="392"/>
      <c r="D6" s="388"/>
      <c r="E6" s="389"/>
    </row>
    <row r="7" spans="1:7" ht="18" customHeight="1" thickBot="1" x14ac:dyDescent="0.25">
      <c r="A7" s="90" t="s">
        <v>21</v>
      </c>
      <c r="C7" s="392"/>
      <c r="D7" s="388"/>
      <c r="E7" s="389"/>
    </row>
    <row r="8" spans="1:7" ht="53.45" customHeight="1" thickBot="1" x14ac:dyDescent="0.25">
      <c r="B8" s="56"/>
      <c r="F8" s="369" t="s">
        <v>183</v>
      </c>
      <c r="G8" s="369"/>
    </row>
    <row r="9" spans="1:7" s="53" customFormat="1" ht="30" customHeight="1" thickBot="1" x14ac:dyDescent="0.3">
      <c r="A9" s="16" t="s">
        <v>47</v>
      </c>
      <c r="B9" s="17"/>
      <c r="C9" s="18"/>
      <c r="D9" s="18"/>
      <c r="E9" s="18"/>
      <c r="F9" s="19" t="s">
        <v>159</v>
      </c>
      <c r="G9" s="20" t="s">
        <v>48</v>
      </c>
    </row>
    <row r="10" spans="1:7" s="53" customFormat="1" ht="44.25" customHeight="1" x14ac:dyDescent="0.25">
      <c r="A10" s="21" t="s">
        <v>49</v>
      </c>
      <c r="B10" s="102"/>
      <c r="C10" s="22" t="s">
        <v>155</v>
      </c>
      <c r="D10" s="22" t="s">
        <v>156</v>
      </c>
      <c r="E10" s="23" t="s">
        <v>158</v>
      </c>
      <c r="F10" s="230">
        <f>+F21+F35</f>
        <v>0</v>
      </c>
      <c r="G10" s="231">
        <f>+G21+G35</f>
        <v>0</v>
      </c>
    </row>
    <row r="11" spans="1:7" ht="20.100000000000001" customHeight="1" x14ac:dyDescent="0.25">
      <c r="A11" s="358" t="s">
        <v>50</v>
      </c>
      <c r="B11" s="106" t="s">
        <v>68</v>
      </c>
      <c r="C11" s="347" t="s">
        <v>66</v>
      </c>
      <c r="D11" s="348"/>
      <c r="E11" s="349"/>
      <c r="F11" s="205"/>
      <c r="G11" s="273"/>
    </row>
    <row r="12" spans="1:7" ht="20.100000000000001" customHeight="1" x14ac:dyDescent="0.25">
      <c r="A12" s="359"/>
      <c r="B12" s="352" t="s">
        <v>161</v>
      </c>
      <c r="C12" s="202"/>
      <c r="D12" s="203"/>
      <c r="E12" s="204"/>
      <c r="F12" s="205">
        <f t="shared" ref="F12:F20" si="0">D12*E12</f>
        <v>0</v>
      </c>
      <c r="G12" s="273"/>
    </row>
    <row r="13" spans="1:7" ht="20.100000000000001" customHeight="1" x14ac:dyDescent="0.25">
      <c r="A13" s="359"/>
      <c r="B13" s="352"/>
      <c r="C13" s="202"/>
      <c r="D13" s="203"/>
      <c r="E13" s="204"/>
      <c r="F13" s="205">
        <f t="shared" si="0"/>
        <v>0</v>
      </c>
      <c r="G13" s="273"/>
    </row>
    <row r="14" spans="1:7" ht="20.100000000000001" customHeight="1" x14ac:dyDescent="0.25">
      <c r="A14" s="359"/>
      <c r="B14" s="353"/>
      <c r="C14" s="202"/>
      <c r="D14" s="203"/>
      <c r="E14" s="204"/>
      <c r="F14" s="205">
        <f t="shared" si="0"/>
        <v>0</v>
      </c>
      <c r="G14" s="273"/>
    </row>
    <row r="15" spans="1:7" ht="20.100000000000001" customHeight="1" x14ac:dyDescent="0.25">
      <c r="A15" s="360"/>
      <c r="B15" s="357" t="s">
        <v>162</v>
      </c>
      <c r="C15" s="206"/>
      <c r="D15" s="206"/>
      <c r="E15" s="207"/>
      <c r="F15" s="208">
        <f t="shared" si="0"/>
        <v>0</v>
      </c>
      <c r="G15" s="273"/>
    </row>
    <row r="16" spans="1:7" ht="20.100000000000001" customHeight="1" x14ac:dyDescent="0.25">
      <c r="A16" s="359"/>
      <c r="B16" s="352"/>
      <c r="C16" s="209"/>
      <c r="D16" s="206"/>
      <c r="E16" s="207"/>
      <c r="F16" s="208">
        <f t="shared" si="0"/>
        <v>0</v>
      </c>
      <c r="G16" s="273"/>
    </row>
    <row r="17" spans="1:8" ht="20.100000000000001" customHeight="1" x14ac:dyDescent="0.25">
      <c r="A17" s="359"/>
      <c r="B17" s="352"/>
      <c r="C17" s="209"/>
      <c r="D17" s="206"/>
      <c r="E17" s="207"/>
      <c r="F17" s="208">
        <f t="shared" si="0"/>
        <v>0</v>
      </c>
      <c r="G17" s="273"/>
    </row>
    <row r="18" spans="1:8" ht="20.100000000000001" customHeight="1" x14ac:dyDescent="0.2">
      <c r="A18" s="359"/>
      <c r="B18" s="357" t="s">
        <v>163</v>
      </c>
      <c r="C18" s="209"/>
      <c r="D18" s="210"/>
      <c r="E18" s="210"/>
      <c r="F18" s="208">
        <f t="shared" si="0"/>
        <v>0</v>
      </c>
      <c r="G18" s="262"/>
      <c r="H18" s="42" t="str">
        <f>IF($G18="","Attention la case G n'est pas remplie","ok")</f>
        <v>Attention la case G n'est pas remplie</v>
      </c>
    </row>
    <row r="19" spans="1:8" ht="20.100000000000001" customHeight="1" x14ac:dyDescent="0.25">
      <c r="A19" s="359"/>
      <c r="B19" s="352"/>
      <c r="C19" s="209"/>
      <c r="D19" s="206"/>
      <c r="E19" s="207"/>
      <c r="F19" s="208">
        <f t="shared" si="0"/>
        <v>0</v>
      </c>
      <c r="G19" s="262"/>
      <c r="H19" s="42" t="str">
        <f t="shared" ref="H19:H20" si="1">IF($G19="","Attention la case G n'est pas remplie","ok")</f>
        <v>Attention la case G n'est pas remplie</v>
      </c>
    </row>
    <row r="20" spans="1:8" ht="20.100000000000001" customHeight="1" x14ac:dyDescent="0.25">
      <c r="A20" s="360"/>
      <c r="B20" s="352"/>
      <c r="C20" s="206"/>
      <c r="D20" s="206"/>
      <c r="E20" s="207"/>
      <c r="F20" s="208">
        <f t="shared" si="0"/>
        <v>0</v>
      </c>
      <c r="G20" s="262"/>
      <c r="H20" s="42" t="str">
        <f t="shared" si="1"/>
        <v>Attention la case G n'est pas remplie</v>
      </c>
    </row>
    <row r="21" spans="1:8" ht="20.100000000000001" customHeight="1" x14ac:dyDescent="0.2">
      <c r="A21" s="360"/>
      <c r="B21" s="108"/>
      <c r="C21" s="211" t="s">
        <v>51</v>
      </c>
      <c r="D21" s="212">
        <f>SUM(D11:D20)</f>
        <v>0</v>
      </c>
      <c r="E21" s="212">
        <f>SUM(E11:E20)</f>
        <v>0</v>
      </c>
      <c r="F21" s="213">
        <f>SUM(F11:F20)</f>
        <v>0</v>
      </c>
      <c r="G21" s="214">
        <f>SUM(G11:G20)</f>
        <v>0</v>
      </c>
      <c r="H21" s="258"/>
    </row>
    <row r="22" spans="1:8" ht="20.100000000000001" customHeight="1" x14ac:dyDescent="0.2">
      <c r="A22" s="360"/>
      <c r="B22" s="107"/>
      <c r="C22" s="347" t="s">
        <v>67</v>
      </c>
      <c r="D22" s="348"/>
      <c r="E22" s="349"/>
      <c r="F22" s="99"/>
      <c r="G22" s="103"/>
      <c r="H22" s="258"/>
    </row>
    <row r="23" spans="1:8" ht="20.100000000000001" customHeight="1" x14ac:dyDescent="0.2">
      <c r="A23" s="360"/>
      <c r="B23" s="354" t="s">
        <v>165</v>
      </c>
      <c r="C23" s="210"/>
      <c r="D23" s="210"/>
      <c r="E23" s="210"/>
      <c r="F23" s="215">
        <f t="shared" ref="F23:F34" si="2">D23*E23</f>
        <v>0</v>
      </c>
      <c r="G23" s="216"/>
      <c r="H23" s="258"/>
    </row>
    <row r="24" spans="1:8" ht="20.100000000000001" customHeight="1" x14ac:dyDescent="0.2">
      <c r="A24" s="360"/>
      <c r="B24" s="355"/>
      <c r="C24" s="210"/>
      <c r="D24" s="210"/>
      <c r="E24" s="210"/>
      <c r="F24" s="215">
        <f t="shared" si="2"/>
        <v>0</v>
      </c>
      <c r="G24" s="216"/>
      <c r="H24" s="258"/>
    </row>
    <row r="25" spans="1:8" ht="20.100000000000001" customHeight="1" x14ac:dyDescent="0.2">
      <c r="A25" s="360"/>
      <c r="B25" s="356"/>
      <c r="C25" s="210"/>
      <c r="D25" s="210"/>
      <c r="E25" s="210"/>
      <c r="F25" s="215">
        <f t="shared" si="2"/>
        <v>0</v>
      </c>
      <c r="G25" s="216"/>
      <c r="H25" s="258"/>
    </row>
    <row r="26" spans="1:8" ht="20.100000000000001" customHeight="1" x14ac:dyDescent="0.2">
      <c r="A26" s="360"/>
      <c r="B26" s="357" t="s">
        <v>167</v>
      </c>
      <c r="C26" s="210"/>
      <c r="D26" s="210"/>
      <c r="E26" s="210"/>
      <c r="F26" s="208">
        <f t="shared" si="2"/>
        <v>0</v>
      </c>
      <c r="G26" s="262"/>
      <c r="H26" s="42" t="str">
        <f t="shared" ref="H26:H28" si="3">IF($G26="","Attention la case G n'est pas remplie","ok")</f>
        <v>Attention la case G n'est pas remplie</v>
      </c>
    </row>
    <row r="27" spans="1:8" ht="20.100000000000001" customHeight="1" x14ac:dyDescent="0.2">
      <c r="A27" s="360"/>
      <c r="B27" s="352"/>
      <c r="C27" s="210"/>
      <c r="D27" s="210"/>
      <c r="E27" s="210"/>
      <c r="F27" s="208">
        <f t="shared" si="2"/>
        <v>0</v>
      </c>
      <c r="G27" s="262"/>
      <c r="H27" s="42" t="str">
        <f t="shared" si="3"/>
        <v>Attention la case G n'est pas remplie</v>
      </c>
    </row>
    <row r="28" spans="1:8" ht="20.100000000000001" customHeight="1" x14ac:dyDescent="0.2">
      <c r="A28" s="360"/>
      <c r="B28" s="352"/>
      <c r="C28" s="210"/>
      <c r="D28" s="210"/>
      <c r="E28" s="210"/>
      <c r="F28" s="208">
        <f t="shared" si="2"/>
        <v>0</v>
      </c>
      <c r="G28" s="262"/>
      <c r="H28" s="42" t="str">
        <f t="shared" si="3"/>
        <v>Attention la case G n'est pas remplie</v>
      </c>
    </row>
    <row r="29" spans="1:8" ht="20.100000000000001" customHeight="1" x14ac:dyDescent="0.2">
      <c r="A29" s="359"/>
      <c r="B29" s="354" t="s">
        <v>166</v>
      </c>
      <c r="C29" s="217"/>
      <c r="D29" s="210"/>
      <c r="E29" s="210"/>
      <c r="F29" s="218">
        <f t="shared" si="2"/>
        <v>0</v>
      </c>
      <c r="G29" s="216"/>
      <c r="H29" s="258"/>
    </row>
    <row r="30" spans="1:8" ht="20.100000000000001" customHeight="1" x14ac:dyDescent="0.2">
      <c r="A30" s="359"/>
      <c r="B30" s="355"/>
      <c r="C30" s="217"/>
      <c r="D30" s="210"/>
      <c r="E30" s="210"/>
      <c r="F30" s="218">
        <f t="shared" si="2"/>
        <v>0</v>
      </c>
      <c r="G30" s="216"/>
      <c r="H30" s="258"/>
    </row>
    <row r="31" spans="1:8" ht="20.100000000000001" customHeight="1" x14ac:dyDescent="0.2">
      <c r="A31" s="359"/>
      <c r="B31" s="356"/>
      <c r="C31" s="217"/>
      <c r="D31" s="210"/>
      <c r="E31" s="210"/>
      <c r="F31" s="218">
        <f t="shared" si="2"/>
        <v>0</v>
      </c>
      <c r="G31" s="216"/>
      <c r="H31" s="258"/>
    </row>
    <row r="32" spans="1:8" ht="20.100000000000001" customHeight="1" x14ac:dyDescent="0.2">
      <c r="A32" s="360"/>
      <c r="B32" s="357" t="s">
        <v>168</v>
      </c>
      <c r="C32" s="210"/>
      <c r="D32" s="210"/>
      <c r="E32" s="210"/>
      <c r="F32" s="218">
        <f t="shared" si="2"/>
        <v>0</v>
      </c>
      <c r="G32" s="262"/>
      <c r="H32" s="42" t="str">
        <f t="shared" ref="H32:H34" si="4">IF($G32="","Attention la case G n'est pas remplie","ok")</f>
        <v>Attention la case G n'est pas remplie</v>
      </c>
    </row>
    <row r="33" spans="1:8" ht="20.100000000000001" customHeight="1" x14ac:dyDescent="0.2">
      <c r="A33" s="360"/>
      <c r="B33" s="352"/>
      <c r="C33" s="219"/>
      <c r="D33" s="219"/>
      <c r="E33" s="219"/>
      <c r="F33" s="218">
        <f t="shared" si="2"/>
        <v>0</v>
      </c>
      <c r="G33" s="263"/>
      <c r="H33" s="42" t="str">
        <f t="shared" si="4"/>
        <v>Attention la case G n'est pas remplie</v>
      </c>
    </row>
    <row r="34" spans="1:8" ht="20.100000000000001" customHeight="1" x14ac:dyDescent="0.2">
      <c r="A34" s="360"/>
      <c r="B34" s="352"/>
      <c r="C34" s="219"/>
      <c r="D34" s="219"/>
      <c r="E34" s="219"/>
      <c r="F34" s="218">
        <f t="shared" si="2"/>
        <v>0</v>
      </c>
      <c r="G34" s="264"/>
      <c r="H34" s="42" t="str">
        <f t="shared" si="4"/>
        <v>Attention la case G n'est pas remplie</v>
      </c>
    </row>
    <row r="35" spans="1:8" ht="24.95" customHeight="1" thickBot="1" x14ac:dyDescent="0.25">
      <c r="A35" s="360"/>
      <c r="B35" s="109"/>
      <c r="C35" s="220" t="s">
        <v>51</v>
      </c>
      <c r="D35" s="220">
        <f>SUM(D22:D32)</f>
        <v>0</v>
      </c>
      <c r="E35" s="220">
        <f>SUM(E22:E32)</f>
        <v>0</v>
      </c>
      <c r="F35" s="221">
        <f>SUM(F22:F34)</f>
        <v>0</v>
      </c>
      <c r="G35" s="222">
        <f>SUM(G22:G34)</f>
        <v>0</v>
      </c>
      <c r="H35" s="258"/>
    </row>
    <row r="36" spans="1:8" ht="24.95" customHeight="1" x14ac:dyDescent="0.2">
      <c r="A36" s="110" t="s">
        <v>169</v>
      </c>
      <c r="B36" s="111"/>
      <c r="C36" s="111"/>
      <c r="D36" s="111"/>
      <c r="E36" s="112"/>
      <c r="F36" s="223"/>
      <c r="G36" s="262"/>
      <c r="H36" s="42" t="str">
        <f t="shared" ref="H36:H40" si="5">IF($G36="","Attention la case G n'est pas remplie","ok")</f>
        <v>Attention la case G n'est pas remplie</v>
      </c>
    </row>
    <row r="37" spans="1:8" ht="24.95" customHeight="1" x14ac:dyDescent="0.2">
      <c r="A37" s="24" t="s">
        <v>52</v>
      </c>
      <c r="B37" s="25"/>
      <c r="C37" s="25"/>
      <c r="D37" s="25"/>
      <c r="E37" s="113"/>
      <c r="F37" s="223"/>
      <c r="G37" s="262"/>
      <c r="H37" s="42" t="str">
        <f t="shared" si="5"/>
        <v>Attention la case G n'est pas remplie</v>
      </c>
    </row>
    <row r="38" spans="1:8" ht="24.95" customHeight="1" x14ac:dyDescent="0.2">
      <c r="A38" s="26" t="s">
        <v>170</v>
      </c>
      <c r="B38" s="27"/>
      <c r="C38" s="27"/>
      <c r="D38" s="27"/>
      <c r="E38" s="114"/>
      <c r="F38" s="223"/>
      <c r="G38" s="262"/>
      <c r="H38" s="42" t="str">
        <f t="shared" si="5"/>
        <v>Attention la case G n'est pas remplie</v>
      </c>
    </row>
    <row r="39" spans="1:8" ht="24.95" customHeight="1" x14ac:dyDescent="0.2">
      <c r="A39" s="26" t="s">
        <v>171</v>
      </c>
      <c r="B39" s="27"/>
      <c r="C39" s="27"/>
      <c r="D39" s="27"/>
      <c r="E39" s="114"/>
      <c r="F39" s="223"/>
      <c r="G39" s="262"/>
      <c r="H39" s="42" t="str">
        <f t="shared" si="5"/>
        <v>Attention la case G n'est pas remplie</v>
      </c>
    </row>
    <row r="40" spans="1:8" ht="24.95" customHeight="1" thickBot="1" x14ac:dyDescent="0.25">
      <c r="A40" s="28" t="s">
        <v>206</v>
      </c>
      <c r="B40" s="29"/>
      <c r="C40" s="29"/>
      <c r="D40" s="29"/>
      <c r="E40" s="115"/>
      <c r="F40" s="223"/>
      <c r="G40" s="262"/>
      <c r="H40" s="42" t="str">
        <f t="shared" si="5"/>
        <v>Attention la case G n'est pas remplie</v>
      </c>
    </row>
    <row r="41" spans="1:8" ht="24.95" customHeight="1" thickBot="1" x14ac:dyDescent="0.25">
      <c r="A41" s="30" t="s">
        <v>53</v>
      </c>
      <c r="B41" s="31"/>
      <c r="C41" s="31"/>
      <c r="D41" s="31"/>
      <c r="E41" s="116"/>
      <c r="F41" s="224">
        <f>SUM(F36:F40)+F10</f>
        <v>0</v>
      </c>
      <c r="G41" s="225">
        <f>SUM(G36:G40)+G10</f>
        <v>0</v>
      </c>
      <c r="H41" s="271" t="s">
        <v>208</v>
      </c>
    </row>
    <row r="42" spans="1:8" ht="24.95" customHeight="1" thickBot="1" x14ac:dyDescent="0.25">
      <c r="A42" s="5"/>
      <c r="B42" s="32"/>
      <c r="C42" s="32"/>
      <c r="D42" s="32"/>
      <c r="E42" s="33" t="s">
        <v>54</v>
      </c>
      <c r="F42" s="266" t="e">
        <f>G41/F41</f>
        <v>#DIV/0!</v>
      </c>
      <c r="G42" s="34"/>
    </row>
    <row r="43" spans="1:8" ht="13.5" thickBot="1" x14ac:dyDescent="0.25"/>
    <row r="44" spans="1:8" s="5" customFormat="1" ht="24.95" customHeight="1" thickBot="1" x14ac:dyDescent="0.25">
      <c r="A44" s="344" t="s">
        <v>176</v>
      </c>
      <c r="B44" s="345"/>
      <c r="C44" s="345"/>
      <c r="D44" s="345"/>
      <c r="E44" s="346"/>
      <c r="F44" s="37"/>
      <c r="G44" s="13"/>
    </row>
    <row r="45" spans="1:8" s="5" customFormat="1" ht="26.25" thickBot="1" x14ac:dyDescent="0.25">
      <c r="A45" s="365" t="s">
        <v>17</v>
      </c>
      <c r="B45" s="366"/>
      <c r="C45" s="38" t="s">
        <v>18</v>
      </c>
      <c r="D45" s="38" t="s">
        <v>19</v>
      </c>
      <c r="E45" s="39" t="s">
        <v>20</v>
      </c>
      <c r="F45" s="3"/>
      <c r="G45" s="13"/>
    </row>
    <row r="46" spans="1:8" s="42" customFormat="1" ht="24.95" customHeight="1" x14ac:dyDescent="0.2">
      <c r="A46" s="367"/>
      <c r="B46" s="368"/>
      <c r="C46" s="40"/>
      <c r="D46" s="226"/>
      <c r="E46" s="41"/>
      <c r="G46" s="43"/>
    </row>
    <row r="47" spans="1:8" s="42" customFormat="1" ht="24.95" customHeight="1" x14ac:dyDescent="0.2">
      <c r="A47" s="350"/>
      <c r="B47" s="351"/>
      <c r="C47" s="44"/>
      <c r="D47" s="227"/>
      <c r="E47" s="45"/>
      <c r="G47" s="43"/>
    </row>
    <row r="48" spans="1:8" s="42" customFormat="1" ht="24.95" customHeight="1" x14ac:dyDescent="0.2">
      <c r="A48" s="350"/>
      <c r="B48" s="351"/>
      <c r="C48" s="44"/>
      <c r="D48" s="227"/>
      <c r="E48" s="45"/>
      <c r="G48" s="43"/>
    </row>
    <row r="49" spans="1:7" s="42" customFormat="1" ht="24.95" customHeight="1" x14ac:dyDescent="0.2">
      <c r="A49" s="350"/>
      <c r="B49" s="351"/>
      <c r="C49" s="44"/>
      <c r="D49" s="227"/>
      <c r="E49" s="45"/>
      <c r="G49" s="43"/>
    </row>
    <row r="50" spans="1:7" s="42" customFormat="1" ht="24.95" customHeight="1" thickBot="1" x14ac:dyDescent="0.25">
      <c r="A50" s="361"/>
      <c r="B50" s="362"/>
      <c r="C50" s="46"/>
      <c r="D50" s="228"/>
      <c r="E50" s="47"/>
      <c r="G50" s="43"/>
    </row>
    <row r="51" spans="1:7" s="5" customFormat="1" ht="24.95" customHeight="1" thickBot="1" x14ac:dyDescent="0.25">
      <c r="A51" s="363" t="s">
        <v>51</v>
      </c>
      <c r="B51" s="364"/>
      <c r="C51" s="48"/>
      <c r="D51" s="229">
        <f>SUM(D46:D50)</f>
        <v>0</v>
      </c>
      <c r="E51" s="49"/>
      <c r="G51" s="13"/>
    </row>
    <row r="52" spans="1:7" ht="23.25" customHeight="1" thickBot="1" x14ac:dyDescent="0.25"/>
    <row r="53" spans="1:7" ht="54.75" customHeight="1" x14ac:dyDescent="0.2">
      <c r="D53" s="327" t="s">
        <v>99</v>
      </c>
      <c r="E53" s="328"/>
      <c r="F53" s="328"/>
      <c r="G53" s="329"/>
    </row>
    <row r="54" spans="1:7" ht="39" customHeight="1" thickBot="1" x14ac:dyDescent="0.25">
      <c r="D54" s="330"/>
      <c r="E54" s="331"/>
      <c r="F54" s="331"/>
      <c r="G54" s="332"/>
    </row>
    <row r="55" spans="1:7" ht="39" customHeight="1" x14ac:dyDescent="0.2">
      <c r="D55" s="125"/>
      <c r="E55" s="125"/>
      <c r="F55" s="125"/>
      <c r="G55" s="125"/>
    </row>
    <row r="56" spans="1:7" ht="39" customHeight="1" thickBot="1" x14ac:dyDescent="0.25">
      <c r="A56" s="342" t="s">
        <v>172</v>
      </c>
      <c r="B56" s="343"/>
      <c r="C56" s="343"/>
      <c r="D56" s="343"/>
      <c r="E56" s="343"/>
      <c r="F56" s="343"/>
      <c r="G56" s="343"/>
    </row>
    <row r="57" spans="1:7" ht="39" customHeight="1" thickBot="1" x14ac:dyDescent="0.25">
      <c r="A57" s="336" t="s">
        <v>91</v>
      </c>
      <c r="B57" s="337"/>
      <c r="C57" s="337"/>
      <c r="D57" s="337"/>
      <c r="E57" s="337"/>
      <c r="F57" s="337"/>
      <c r="G57" s="338"/>
    </row>
    <row r="58" spans="1:7" ht="140.1" customHeight="1" thickBot="1" x14ac:dyDescent="0.25">
      <c r="A58" s="333"/>
      <c r="B58" s="334"/>
      <c r="C58" s="334"/>
      <c r="D58" s="334"/>
      <c r="E58" s="334"/>
      <c r="F58" s="334"/>
      <c r="G58" s="335"/>
    </row>
    <row r="59" spans="1:7" ht="39" customHeight="1" thickBot="1" x14ac:dyDescent="0.25">
      <c r="A59" s="324" t="s">
        <v>92</v>
      </c>
      <c r="B59" s="325"/>
      <c r="C59" s="325"/>
      <c r="D59" s="325"/>
      <c r="E59" s="325"/>
      <c r="F59" s="325"/>
      <c r="G59" s="326"/>
    </row>
    <row r="60" spans="1:7" ht="140.1" customHeight="1" thickBot="1" x14ac:dyDescent="0.25">
      <c r="A60" s="333"/>
      <c r="B60" s="334"/>
      <c r="C60" s="334"/>
      <c r="D60" s="334"/>
      <c r="E60" s="334"/>
      <c r="F60" s="334"/>
      <c r="G60" s="335"/>
    </row>
    <row r="61" spans="1:7" ht="39" customHeight="1" thickBot="1" x14ac:dyDescent="0.25">
      <c r="A61" s="339" t="s">
        <v>90</v>
      </c>
      <c r="B61" s="340"/>
      <c r="C61" s="340"/>
      <c r="D61" s="340"/>
      <c r="E61" s="340"/>
      <c r="F61" s="340"/>
      <c r="G61" s="341"/>
    </row>
    <row r="62" spans="1:7" ht="140.1" customHeight="1" thickBot="1" x14ac:dyDescent="0.25">
      <c r="A62" s="333"/>
      <c r="B62" s="334"/>
      <c r="C62" s="334"/>
      <c r="D62" s="334"/>
      <c r="E62" s="334"/>
      <c r="F62" s="334"/>
      <c r="G62" s="335"/>
    </row>
    <row r="63" spans="1:7" ht="39" customHeight="1" thickBot="1" x14ac:dyDescent="0.25">
      <c r="A63" s="336" t="s">
        <v>93</v>
      </c>
      <c r="B63" s="337"/>
      <c r="C63" s="337"/>
      <c r="D63" s="337"/>
      <c r="E63" s="337"/>
      <c r="F63" s="337"/>
      <c r="G63" s="338"/>
    </row>
    <row r="64" spans="1:7" ht="140.1" customHeight="1" thickBot="1" x14ac:dyDescent="0.25">
      <c r="A64" s="333"/>
      <c r="B64" s="334"/>
      <c r="C64" s="334"/>
      <c r="D64" s="334"/>
      <c r="E64" s="334"/>
      <c r="F64" s="334"/>
      <c r="G64" s="335"/>
    </row>
    <row r="65" spans="1:7" ht="39" customHeight="1" thickBot="1" x14ac:dyDescent="0.25">
      <c r="A65" s="336" t="s">
        <v>94</v>
      </c>
      <c r="B65" s="337"/>
      <c r="C65" s="337"/>
      <c r="D65" s="337"/>
      <c r="E65" s="337"/>
      <c r="F65" s="337"/>
      <c r="G65" s="338"/>
    </row>
    <row r="66" spans="1:7" ht="140.1" customHeight="1" thickBot="1" x14ac:dyDescent="0.25">
      <c r="A66" s="333"/>
      <c r="B66" s="334"/>
      <c r="C66" s="334"/>
      <c r="D66" s="334"/>
      <c r="E66" s="334"/>
      <c r="F66" s="334"/>
      <c r="G66" s="335"/>
    </row>
  </sheetData>
  <sheetProtection algorithmName="SHA-512" hashValue="dhwPlUe/Nmfb/74h23dw+fEsIia+kE8OqbQAlb4xpmJKBKmSNN131kI+gvEcqasFlsTqxan3qToFdzmQq/tP2g==" saltValue="ipApHw8+9GVqEAuMMpeVtQ==" spinCount="100000" sheet="1" objects="1" scenarios="1"/>
  <customSheetViews>
    <customSheetView guid="{05A4635C-9AA5-4788-AE33-0D2B48B9581F}" showPageBreaks="1" showGridLines="0" fitToPage="1" printArea="1" view="pageBreakPreview" topLeftCell="A22">
      <selection activeCell="A40" sqref="A40"/>
      <pageMargins left="0.2" right="0.21" top="0.56000000000000005" bottom="0.51" header="0.31" footer="0.28000000000000003"/>
      <printOptions horizontalCentered="1"/>
      <pageSetup paperSize="9" scale="58" orientation="portrait" r:id="rId1"/>
      <headerFooter alignWithMargins="0">
        <oddFooter>&amp;C&amp;P/&amp;N&amp;R&amp;9&amp;A</oddFooter>
      </headerFooter>
    </customSheetView>
  </customSheetViews>
  <mergeCells count="38">
    <mergeCell ref="F8:G8"/>
    <mergeCell ref="A50:B50"/>
    <mergeCell ref="A51:B51"/>
    <mergeCell ref="A47:B47"/>
    <mergeCell ref="A48:B48"/>
    <mergeCell ref="A49:B49"/>
    <mergeCell ref="B32:B34"/>
    <mergeCell ref="B23:B25"/>
    <mergeCell ref="A44:E44"/>
    <mergeCell ref="A45:B45"/>
    <mergeCell ref="A46:B46"/>
    <mergeCell ref="D53:G53"/>
    <mergeCell ref="D54:G54"/>
    <mergeCell ref="A1:G1"/>
    <mergeCell ref="C4:E4"/>
    <mergeCell ref="C5:E5"/>
    <mergeCell ref="C6:E6"/>
    <mergeCell ref="C3:E3"/>
    <mergeCell ref="C7:E7"/>
    <mergeCell ref="A11:A35"/>
    <mergeCell ref="C11:E11"/>
    <mergeCell ref="B12:B14"/>
    <mergeCell ref="B15:B17"/>
    <mergeCell ref="B18:B20"/>
    <mergeCell ref="C22:E22"/>
    <mergeCell ref="B26:B28"/>
    <mergeCell ref="B29:B31"/>
    <mergeCell ref="A56:G56"/>
    <mergeCell ref="A57:G57"/>
    <mergeCell ref="A58:G58"/>
    <mergeCell ref="A59:G59"/>
    <mergeCell ref="A60:G60"/>
    <mergeCell ref="A66:G66"/>
    <mergeCell ref="A61:G61"/>
    <mergeCell ref="A62:G62"/>
    <mergeCell ref="A63:G63"/>
    <mergeCell ref="A64:G64"/>
    <mergeCell ref="A65:G65"/>
  </mergeCells>
  <phoneticPr fontId="28" type="noConversion"/>
  <conditionalFormatting sqref="G11:G16">
    <cfRule type="expression" dxfId="172" priority="3" stopIfTrue="1">
      <formula>($C$3="Autre organisme privé")</formula>
    </cfRule>
  </conditionalFormatting>
  <dataValidations xWindow="408" yWindow="426" count="10">
    <dataValidation allowBlank="1" showInputMessage="1" showErrorMessage="1" prompt="Merci de contacter le(s) service(s) des ressouces humaines concerné(s) pour obtenir les grilles salariales nécessaire à la réalisation de cette estimation" sqref="B26:B29 B32:B34 B12:B19 B23"/>
    <dataValidation allowBlank="1" showErrorMessage="1" prompt="Le financement de personnel permanent n'est pas autorisé." sqref="G11:G17"/>
    <dataValidation type="decimal" allowBlank="1" showInputMessage="1" showErrorMessage="1" error="L'aide demandée ne peut supérieure au coût complet du projet par ligne" sqref="G36:G40 G22:G34">
      <formula1>0</formula1>
      <formula2>F22</formula2>
    </dataValidation>
    <dataValidation allowBlank="1" showInputMessage="1" showErrorMessage="1" prompt="Merci d'indiquer le nom complet du financeur" sqref="A51:B51"/>
    <dataValidation allowBlank="1" showErrorMessage="1" prompt="Merci de contacter le(s) service(s) des ressouces humaines concerné(s) pour obtenir les grilles salariales nécessaire à la réalisation de cette estimation" sqref="B11 B21:B22"/>
    <dataValidation type="decimal" allowBlank="1" showErrorMessage="1" error="L'aide demandée ne peut supérieure au coût complet du projet par ligne" prompt="Le financement de personnel permanent n'est pas autorisé." sqref="G18:G20">
      <formula1>0</formula1>
      <formula2>F18</formula2>
    </dataValidation>
    <dataValidation type="list" allowBlank="1" showInputMessage="1" showErrorMessage="1" sqref="C46:C50">
      <formula1>financeurs</formula1>
    </dataValidation>
    <dataValidation type="list" allowBlank="1" showInputMessage="1" showErrorMessage="1" sqref="E46:E50">
      <formula1>etats</formula1>
    </dataValidation>
    <dataValidation allowBlank="1" showInputMessage="1" showErrorMessage="1" prompt="Exemple : pour du personnel statutaire Inserm sur le projet à hauteur de 50 K€, indiquer : Financeur = Inserm ; Type de Financeur = Etablissement public national ; Montant du financement = 50 K€ ; Etat du financement : Acquis._x000d__x000d_" sqref="A46:B50"/>
    <dataValidation type="decimal" allowBlank="1" showInputMessage="1" showErrorMessage="1" sqref="D12:E20 D23:E34 F36:F40 D46:D50">
      <formula1>0</formula1>
      <formula2>1000000000</formula2>
    </dataValidation>
  </dataValidations>
  <printOptions horizontalCentered="1"/>
  <pageMargins left="0.19685039370078741" right="0.19685039370078741" top="0.35433070866141736" bottom="0.31496062992125984" header="0.31496062992125984" footer="0.27559055118110237"/>
  <pageSetup paperSize="9" scale="64" fitToHeight="0" orientation="portrait" r:id="rId2"/>
  <headerFooter alignWithMargins="0">
    <oddFooter>&amp;C&amp;P/&amp;N&amp;R&amp;9&amp;A</oddFooter>
  </headerFooter>
  <legacyDrawing r:id="rId3"/>
  <extLst>
    <ext xmlns:x14="http://schemas.microsoft.com/office/spreadsheetml/2009/9/main" uri="{CCE6A557-97BC-4b89-ADB6-D9C93CAAB3DF}">
      <x14:dataValidations xmlns:xm="http://schemas.microsoft.com/office/excel/2006/main" xWindow="408" yWindow="426" count="1">
        <x14:dataValidation type="list" allowBlank="1" showInputMessage="1" showErrorMessage="1">
          <x14:formula1>
            <xm:f>'NE PAS SUPPRIMER Gestion liste'!$A$2:$A$6</xm:f>
          </x14:formula1>
          <xm:sqref>C3:E3</xm:sqref>
        </x14:dataValidation>
      </x14:dataValidations>
    </ext>
    <ext xmlns:mx="http://schemas.microsoft.com/office/mac/excel/2008/main" uri="{64002731-A6B0-56B0-2670-7721B7C09600}">
      <mx:PLV Mode="0" OnePage="0" WScale="57"/>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41"/>
    <pageSetUpPr fitToPage="1"/>
  </sheetPr>
  <dimension ref="A1:J67"/>
  <sheetViews>
    <sheetView showGridLines="0" zoomScaleNormal="100" zoomScaleSheetLayoutView="100" workbookViewId="0">
      <selection sqref="A1:G1"/>
    </sheetView>
  </sheetViews>
  <sheetFormatPr baseColWidth="10" defaultColWidth="10.85546875" defaultRowHeight="12.75" x14ac:dyDescent="0.2"/>
  <cols>
    <col min="1" max="1" width="5.140625" style="2" customWidth="1"/>
    <col min="2" max="2" width="49.42578125" style="53" customWidth="1"/>
    <col min="3" max="3" width="27.42578125" style="2" customWidth="1"/>
    <col min="4" max="5" width="18.7109375" style="2" customWidth="1"/>
    <col min="6" max="6" width="22.42578125" style="2" customWidth="1"/>
    <col min="7" max="7" width="18.7109375" style="55" customWidth="1"/>
    <col min="8" max="8" width="32.140625" style="2" customWidth="1"/>
    <col min="9" max="9" width="28.7109375" style="2" customWidth="1"/>
    <col min="10" max="10" width="6.5703125" style="2" customWidth="1"/>
    <col min="11" max="16384" width="10.85546875" style="2"/>
  </cols>
  <sheetData>
    <row r="1" spans="1:7" ht="52.5" customHeight="1" thickBot="1" x14ac:dyDescent="0.25">
      <c r="A1" s="376" t="s">
        <v>212</v>
      </c>
      <c r="B1" s="377"/>
      <c r="C1" s="377"/>
      <c r="D1" s="377"/>
      <c r="E1" s="377"/>
      <c r="F1" s="377"/>
      <c r="G1" s="378"/>
    </row>
    <row r="2" spans="1:7" ht="20.100000000000001" customHeight="1" x14ac:dyDescent="0.2">
      <c r="A2" s="50"/>
      <c r="B2" s="51"/>
      <c r="C2" s="51"/>
      <c r="D2" s="51"/>
      <c r="E2" s="51"/>
      <c r="F2" s="51"/>
      <c r="G2" s="52"/>
    </row>
    <row r="3" spans="1:7" ht="20.100000000000001" customHeight="1" thickBot="1" x14ac:dyDescent="0.25">
      <c r="A3" s="87" t="s">
        <v>43</v>
      </c>
      <c r="B3" s="11"/>
      <c r="C3" s="373"/>
      <c r="D3" s="374"/>
      <c r="E3" s="374"/>
      <c r="F3" s="51"/>
      <c r="G3" s="52"/>
    </row>
    <row r="4" spans="1:7" ht="18" customHeight="1" thickBot="1" x14ac:dyDescent="0.25">
      <c r="A4" s="87" t="s">
        <v>44</v>
      </c>
      <c r="C4" s="392"/>
      <c r="D4" s="390"/>
      <c r="E4" s="391"/>
      <c r="G4" s="54"/>
    </row>
    <row r="5" spans="1:7" ht="18" customHeight="1" thickBot="1" x14ac:dyDescent="0.25">
      <c r="A5" s="89" t="s">
        <v>32</v>
      </c>
      <c r="C5" s="387"/>
      <c r="D5" s="393"/>
      <c r="E5" s="394"/>
    </row>
    <row r="6" spans="1:7" ht="18" customHeight="1" thickBot="1" x14ac:dyDescent="0.25">
      <c r="A6" s="89" t="s">
        <v>45</v>
      </c>
      <c r="C6" s="387"/>
      <c r="D6" s="388"/>
      <c r="E6" s="389"/>
    </row>
    <row r="7" spans="1:7" ht="18" customHeight="1" thickBot="1" x14ac:dyDescent="0.25">
      <c r="A7" s="90" t="s">
        <v>21</v>
      </c>
      <c r="C7" s="387"/>
      <c r="D7" s="388"/>
      <c r="E7" s="389"/>
    </row>
    <row r="8" spans="1:7" ht="39.6" customHeight="1" thickBot="1" x14ac:dyDescent="0.25">
      <c r="B8" s="56"/>
      <c r="F8" s="369" t="s">
        <v>183</v>
      </c>
      <c r="G8" s="369"/>
    </row>
    <row r="9" spans="1:7" s="53" customFormat="1" ht="30" customHeight="1" thickBot="1" x14ac:dyDescent="0.3">
      <c r="A9" s="16" t="s">
        <v>47</v>
      </c>
      <c r="B9" s="17"/>
      <c r="C9" s="18"/>
      <c r="D9" s="18"/>
      <c r="E9" s="18"/>
      <c r="F9" s="19" t="s">
        <v>159</v>
      </c>
      <c r="G9" s="20" t="s">
        <v>48</v>
      </c>
    </row>
    <row r="10" spans="1:7" s="53" customFormat="1" ht="44.25" customHeight="1" x14ac:dyDescent="0.25">
      <c r="A10" s="21" t="s">
        <v>49</v>
      </c>
      <c r="B10" s="102"/>
      <c r="C10" s="22" t="s">
        <v>155</v>
      </c>
      <c r="D10" s="22" t="s">
        <v>156</v>
      </c>
      <c r="E10" s="23" t="s">
        <v>158</v>
      </c>
      <c r="F10" s="230">
        <f>+F21+F35</f>
        <v>0</v>
      </c>
      <c r="G10" s="231">
        <f>+G21+G35</f>
        <v>0</v>
      </c>
    </row>
    <row r="11" spans="1:7" ht="20.100000000000001" customHeight="1" x14ac:dyDescent="0.25">
      <c r="A11" s="358" t="s">
        <v>50</v>
      </c>
      <c r="B11" s="106" t="s">
        <v>68</v>
      </c>
      <c r="C11" s="347" t="s">
        <v>66</v>
      </c>
      <c r="D11" s="348"/>
      <c r="E11" s="349"/>
      <c r="F11" s="98"/>
      <c r="G11" s="272"/>
    </row>
    <row r="12" spans="1:7" ht="20.100000000000001" customHeight="1" x14ac:dyDescent="0.25">
      <c r="A12" s="359"/>
      <c r="B12" s="352" t="s">
        <v>161</v>
      </c>
      <c r="C12" s="202"/>
      <c r="D12" s="203"/>
      <c r="E12" s="204"/>
      <c r="F12" s="205">
        <f t="shared" ref="F12:F20" si="0">D12*E12</f>
        <v>0</v>
      </c>
      <c r="G12" s="273"/>
    </row>
    <row r="13" spans="1:7" ht="20.100000000000001" customHeight="1" x14ac:dyDescent="0.25">
      <c r="A13" s="359"/>
      <c r="B13" s="352"/>
      <c r="C13" s="202"/>
      <c r="D13" s="203"/>
      <c r="E13" s="204"/>
      <c r="F13" s="205">
        <f t="shared" si="0"/>
        <v>0</v>
      </c>
      <c r="G13" s="273"/>
    </row>
    <row r="14" spans="1:7" ht="20.100000000000001" customHeight="1" x14ac:dyDescent="0.25">
      <c r="A14" s="359"/>
      <c r="B14" s="353"/>
      <c r="C14" s="202"/>
      <c r="D14" s="203"/>
      <c r="E14" s="204"/>
      <c r="F14" s="205">
        <f t="shared" si="0"/>
        <v>0</v>
      </c>
      <c r="G14" s="273"/>
    </row>
    <row r="15" spans="1:7" ht="20.100000000000001" customHeight="1" x14ac:dyDescent="0.25">
      <c r="A15" s="360"/>
      <c r="B15" s="357" t="s">
        <v>162</v>
      </c>
      <c r="C15" s="206"/>
      <c r="D15" s="206"/>
      <c r="E15" s="207"/>
      <c r="F15" s="208">
        <f t="shared" si="0"/>
        <v>0</v>
      </c>
      <c r="G15" s="273"/>
    </row>
    <row r="16" spans="1:7" ht="20.100000000000001" customHeight="1" x14ac:dyDescent="0.25">
      <c r="A16" s="359"/>
      <c r="B16" s="352"/>
      <c r="C16" s="209"/>
      <c r="D16" s="206"/>
      <c r="E16" s="207"/>
      <c r="F16" s="208">
        <f t="shared" si="0"/>
        <v>0</v>
      </c>
      <c r="G16" s="273"/>
    </row>
    <row r="17" spans="1:8" ht="20.100000000000001" customHeight="1" x14ac:dyDescent="0.25">
      <c r="A17" s="359"/>
      <c r="B17" s="352"/>
      <c r="C17" s="209"/>
      <c r="D17" s="206"/>
      <c r="E17" s="207"/>
      <c r="F17" s="208">
        <f t="shared" si="0"/>
        <v>0</v>
      </c>
      <c r="G17" s="273"/>
    </row>
    <row r="18" spans="1:8" ht="20.100000000000001" customHeight="1" x14ac:dyDescent="0.2">
      <c r="A18" s="359"/>
      <c r="B18" s="357" t="s">
        <v>163</v>
      </c>
      <c r="C18" s="209"/>
      <c r="D18" s="210"/>
      <c r="E18" s="210"/>
      <c r="F18" s="208">
        <f t="shared" si="0"/>
        <v>0</v>
      </c>
      <c r="G18" s="262"/>
      <c r="H18" s="42" t="str">
        <f>IF($G18="","Attention la case G n'est pas remplie","ok")</f>
        <v>Attention la case G n'est pas remplie</v>
      </c>
    </row>
    <row r="19" spans="1:8" ht="20.100000000000001" customHeight="1" x14ac:dyDescent="0.25">
      <c r="A19" s="359"/>
      <c r="B19" s="352"/>
      <c r="C19" s="209"/>
      <c r="D19" s="206"/>
      <c r="E19" s="207"/>
      <c r="F19" s="208">
        <f t="shared" si="0"/>
        <v>0</v>
      </c>
      <c r="G19" s="262"/>
      <c r="H19" s="42" t="str">
        <f>IF($G19="","Attention la case G n'est pas remplie","ok")</f>
        <v>Attention la case G n'est pas remplie</v>
      </c>
    </row>
    <row r="20" spans="1:8" ht="20.100000000000001" customHeight="1" x14ac:dyDescent="0.25">
      <c r="A20" s="360"/>
      <c r="B20" s="352"/>
      <c r="C20" s="206"/>
      <c r="D20" s="206"/>
      <c r="E20" s="207"/>
      <c r="F20" s="208">
        <f t="shared" si="0"/>
        <v>0</v>
      </c>
      <c r="G20" s="262"/>
      <c r="H20" s="42" t="str">
        <f>IF($G20="","Attention la case G n'est pas remplie","ok")</f>
        <v>Attention la case G n'est pas remplie</v>
      </c>
    </row>
    <row r="21" spans="1:8" ht="20.100000000000001" customHeight="1" x14ac:dyDescent="0.2">
      <c r="A21" s="360"/>
      <c r="B21" s="108"/>
      <c r="C21" s="211" t="s">
        <v>51</v>
      </c>
      <c r="D21" s="212">
        <f>SUM(D11:D20)</f>
        <v>0</v>
      </c>
      <c r="E21" s="212">
        <f>SUM(E11:E20)</f>
        <v>0</v>
      </c>
      <c r="F21" s="213">
        <f>SUM(F11:F20)</f>
        <v>0</v>
      </c>
      <c r="G21" s="214">
        <f>SUM(G11:G20)</f>
        <v>0</v>
      </c>
      <c r="H21" s="258"/>
    </row>
    <row r="22" spans="1:8" ht="20.100000000000001" customHeight="1" x14ac:dyDescent="0.2">
      <c r="A22" s="360"/>
      <c r="B22" s="107"/>
      <c r="C22" s="347" t="s">
        <v>67</v>
      </c>
      <c r="D22" s="348"/>
      <c r="E22" s="349"/>
      <c r="F22" s="99"/>
      <c r="G22" s="103"/>
      <c r="H22" s="258"/>
    </row>
    <row r="23" spans="1:8" ht="20.100000000000001" customHeight="1" x14ac:dyDescent="0.2">
      <c r="A23" s="360"/>
      <c r="B23" s="354" t="s">
        <v>165</v>
      </c>
      <c r="C23" s="210"/>
      <c r="D23" s="210"/>
      <c r="E23" s="210"/>
      <c r="F23" s="215">
        <f t="shared" ref="F23:F34" si="1">D23*E23</f>
        <v>0</v>
      </c>
      <c r="G23" s="216"/>
      <c r="H23" s="258"/>
    </row>
    <row r="24" spans="1:8" ht="20.100000000000001" customHeight="1" x14ac:dyDescent="0.2">
      <c r="A24" s="360"/>
      <c r="B24" s="355"/>
      <c r="C24" s="210"/>
      <c r="D24" s="210"/>
      <c r="E24" s="210"/>
      <c r="F24" s="215">
        <f t="shared" si="1"/>
        <v>0</v>
      </c>
      <c r="G24" s="216"/>
      <c r="H24" s="258"/>
    </row>
    <row r="25" spans="1:8" ht="20.100000000000001" customHeight="1" x14ac:dyDescent="0.2">
      <c r="A25" s="360"/>
      <c r="B25" s="356"/>
      <c r="C25" s="210"/>
      <c r="D25" s="210"/>
      <c r="E25" s="210"/>
      <c r="F25" s="215">
        <f t="shared" si="1"/>
        <v>0</v>
      </c>
      <c r="G25" s="216"/>
      <c r="H25" s="258"/>
    </row>
    <row r="26" spans="1:8" ht="20.100000000000001" customHeight="1" x14ac:dyDescent="0.2">
      <c r="A26" s="360"/>
      <c r="B26" s="357" t="s">
        <v>167</v>
      </c>
      <c r="C26" s="210"/>
      <c r="D26" s="210"/>
      <c r="E26" s="210"/>
      <c r="F26" s="208">
        <f t="shared" si="1"/>
        <v>0</v>
      </c>
      <c r="G26" s="262"/>
      <c r="H26" s="42" t="str">
        <f>IF($G26="","Attention la case G n'est pas remplie","ok")</f>
        <v>Attention la case G n'est pas remplie</v>
      </c>
    </row>
    <row r="27" spans="1:8" ht="20.100000000000001" customHeight="1" x14ac:dyDescent="0.2">
      <c r="A27" s="360"/>
      <c r="B27" s="352"/>
      <c r="C27" s="210"/>
      <c r="D27" s="210"/>
      <c r="E27" s="210"/>
      <c r="F27" s="208">
        <f t="shared" si="1"/>
        <v>0</v>
      </c>
      <c r="G27" s="262"/>
      <c r="H27" s="42" t="str">
        <f>IF($G27="","Attention la case G n'est pas remplie","ok")</f>
        <v>Attention la case G n'est pas remplie</v>
      </c>
    </row>
    <row r="28" spans="1:8" ht="20.100000000000001" customHeight="1" x14ac:dyDescent="0.2">
      <c r="A28" s="360"/>
      <c r="B28" s="352"/>
      <c r="C28" s="210"/>
      <c r="D28" s="210"/>
      <c r="E28" s="210"/>
      <c r="F28" s="208">
        <f t="shared" si="1"/>
        <v>0</v>
      </c>
      <c r="G28" s="262"/>
      <c r="H28" s="42" t="str">
        <f>IF($G28="","Attention la case G n'est pas remplie","ok")</f>
        <v>Attention la case G n'est pas remplie</v>
      </c>
    </row>
    <row r="29" spans="1:8" ht="20.100000000000001" customHeight="1" x14ac:dyDescent="0.2">
      <c r="A29" s="359"/>
      <c r="B29" s="354" t="s">
        <v>166</v>
      </c>
      <c r="C29" s="217"/>
      <c r="D29" s="210"/>
      <c r="E29" s="210"/>
      <c r="F29" s="218">
        <f t="shared" si="1"/>
        <v>0</v>
      </c>
      <c r="G29" s="216"/>
      <c r="H29" s="258"/>
    </row>
    <row r="30" spans="1:8" ht="20.100000000000001" customHeight="1" x14ac:dyDescent="0.2">
      <c r="A30" s="359"/>
      <c r="B30" s="355"/>
      <c r="C30" s="217"/>
      <c r="D30" s="210"/>
      <c r="E30" s="210"/>
      <c r="F30" s="218">
        <f t="shared" si="1"/>
        <v>0</v>
      </c>
      <c r="G30" s="216"/>
      <c r="H30" s="258"/>
    </row>
    <row r="31" spans="1:8" ht="20.100000000000001" customHeight="1" x14ac:dyDescent="0.2">
      <c r="A31" s="359"/>
      <c r="B31" s="356"/>
      <c r="C31" s="217"/>
      <c r="D31" s="210"/>
      <c r="E31" s="210"/>
      <c r="F31" s="218">
        <f t="shared" si="1"/>
        <v>0</v>
      </c>
      <c r="G31" s="216"/>
      <c r="H31" s="258"/>
    </row>
    <row r="32" spans="1:8" ht="20.100000000000001" customHeight="1" x14ac:dyDescent="0.2">
      <c r="A32" s="360"/>
      <c r="B32" s="357" t="s">
        <v>168</v>
      </c>
      <c r="C32" s="210"/>
      <c r="D32" s="210"/>
      <c r="E32" s="210"/>
      <c r="F32" s="218">
        <f t="shared" si="1"/>
        <v>0</v>
      </c>
      <c r="G32" s="262"/>
      <c r="H32" s="42" t="str">
        <f>IF($G32="","Attention la case G n'est pas remplie","ok")</f>
        <v>Attention la case G n'est pas remplie</v>
      </c>
    </row>
    <row r="33" spans="1:10" ht="20.100000000000001" customHeight="1" x14ac:dyDescent="0.2">
      <c r="A33" s="360"/>
      <c r="B33" s="352"/>
      <c r="C33" s="219"/>
      <c r="D33" s="219"/>
      <c r="E33" s="219"/>
      <c r="F33" s="218">
        <f t="shared" si="1"/>
        <v>0</v>
      </c>
      <c r="G33" s="263"/>
      <c r="H33" s="42" t="str">
        <f>IF($G33="","Attention la case G n'est pas remplie","ok")</f>
        <v>Attention la case G n'est pas remplie</v>
      </c>
      <c r="J33" s="265"/>
    </row>
    <row r="34" spans="1:10" ht="20.100000000000001" customHeight="1" x14ac:dyDescent="0.2">
      <c r="A34" s="360"/>
      <c r="B34" s="352"/>
      <c r="C34" s="219"/>
      <c r="D34" s="219"/>
      <c r="E34" s="219"/>
      <c r="F34" s="218">
        <f t="shared" si="1"/>
        <v>0</v>
      </c>
      <c r="G34" s="264"/>
      <c r="H34" s="42" t="str">
        <f>IF($G34="","Attention la case G n'est pas remplie","ok")</f>
        <v>Attention la case G n'est pas remplie</v>
      </c>
    </row>
    <row r="35" spans="1:10" ht="24.95" customHeight="1" thickBot="1" x14ac:dyDescent="0.25">
      <c r="A35" s="360"/>
      <c r="B35" s="109"/>
      <c r="C35" s="220" t="s">
        <v>51</v>
      </c>
      <c r="D35" s="220">
        <f>SUM(D22:D32)</f>
        <v>0</v>
      </c>
      <c r="E35" s="220">
        <f>SUM(E22:E32)</f>
        <v>0</v>
      </c>
      <c r="F35" s="221">
        <f>SUM(F22:F34)</f>
        <v>0</v>
      </c>
      <c r="G35" s="222">
        <f>SUM(G22:G34)</f>
        <v>0</v>
      </c>
      <c r="H35" s="258"/>
    </row>
    <row r="36" spans="1:10" ht="24.95" customHeight="1" x14ac:dyDescent="0.2">
      <c r="A36" s="110" t="s">
        <v>169</v>
      </c>
      <c r="B36" s="111"/>
      <c r="C36" s="111"/>
      <c r="D36" s="111"/>
      <c r="E36" s="112"/>
      <c r="F36" s="223"/>
      <c r="G36" s="262"/>
      <c r="H36" s="42" t="str">
        <f>IF($G36="","Attention la case G n'est pas remplie","ok")</f>
        <v>Attention la case G n'est pas remplie</v>
      </c>
    </row>
    <row r="37" spans="1:10" ht="24.95" customHeight="1" x14ac:dyDescent="0.2">
      <c r="A37" s="24" t="s">
        <v>52</v>
      </c>
      <c r="B37" s="25"/>
      <c r="C37" s="25"/>
      <c r="D37" s="25"/>
      <c r="E37" s="113"/>
      <c r="F37" s="223"/>
      <c r="G37" s="262"/>
      <c r="H37" s="42" t="str">
        <f>IF($G37="","Attention la case G n'est pas remplie","ok")</f>
        <v>Attention la case G n'est pas remplie</v>
      </c>
    </row>
    <row r="38" spans="1:10" ht="24.95" customHeight="1" x14ac:dyDescent="0.2">
      <c r="A38" s="26" t="s">
        <v>170</v>
      </c>
      <c r="B38" s="27"/>
      <c r="C38" s="27"/>
      <c r="D38" s="27"/>
      <c r="E38" s="114"/>
      <c r="F38" s="223"/>
      <c r="G38" s="262"/>
      <c r="H38" s="42" t="str">
        <f>IF($G38="","Attention la case G n'est pas remplie","ok")</f>
        <v>Attention la case G n'est pas remplie</v>
      </c>
    </row>
    <row r="39" spans="1:10" ht="24.95" customHeight="1" x14ac:dyDescent="0.2">
      <c r="A39" s="26" t="s">
        <v>171</v>
      </c>
      <c r="B39" s="27"/>
      <c r="C39" s="27"/>
      <c r="D39" s="27"/>
      <c r="E39" s="114"/>
      <c r="F39" s="223"/>
      <c r="G39" s="262"/>
      <c r="H39" s="42" t="str">
        <f>IF($G39="","Attention la case G n'est pas remplie","ok")</f>
        <v>Attention la case G n'est pas remplie</v>
      </c>
    </row>
    <row r="40" spans="1:10" ht="24.95" customHeight="1" thickBot="1" x14ac:dyDescent="0.25">
      <c r="A40" s="28" t="s">
        <v>206</v>
      </c>
      <c r="B40" s="29"/>
      <c r="C40" s="29"/>
      <c r="D40" s="29"/>
      <c r="E40" s="115"/>
      <c r="F40" s="223"/>
      <c r="G40" s="262"/>
      <c r="H40" s="42" t="str">
        <f>IF($G40="","Attention la case G n'est pas remplie","ok")</f>
        <v>Attention la case G n'est pas remplie</v>
      </c>
    </row>
    <row r="41" spans="1:10" ht="24.95" customHeight="1" thickBot="1" x14ac:dyDescent="0.25">
      <c r="A41" s="30" t="s">
        <v>53</v>
      </c>
      <c r="B41" s="31"/>
      <c r="C41" s="31"/>
      <c r="D41" s="31"/>
      <c r="E41" s="116"/>
      <c r="F41" s="224">
        <f>SUM(F36:F40)+F10</f>
        <v>0</v>
      </c>
      <c r="G41" s="225">
        <f>SUM(G36:G40)+G10</f>
        <v>0</v>
      </c>
      <c r="H41" s="271" t="s">
        <v>208</v>
      </c>
    </row>
    <row r="42" spans="1:10" ht="24.95" customHeight="1" thickBot="1" x14ac:dyDescent="0.25">
      <c r="A42" s="5"/>
      <c r="B42" s="32"/>
      <c r="C42" s="32"/>
      <c r="D42" s="32"/>
      <c r="E42" s="33" t="s">
        <v>54</v>
      </c>
      <c r="F42" s="266" t="e">
        <f>G41/F41</f>
        <v>#DIV/0!</v>
      </c>
      <c r="G42" s="34"/>
    </row>
    <row r="43" spans="1:10" ht="13.5" thickBot="1" x14ac:dyDescent="0.25">
      <c r="A43" s="5"/>
      <c r="B43" s="14"/>
      <c r="C43" s="5"/>
      <c r="D43" s="5"/>
      <c r="E43" s="5"/>
      <c r="F43" s="5"/>
      <c r="G43" s="13"/>
    </row>
    <row r="44" spans="1:10" s="5" customFormat="1" ht="24.95" customHeight="1" thickBot="1" x14ac:dyDescent="0.25">
      <c r="A44" s="344" t="s">
        <v>177</v>
      </c>
      <c r="B44" s="345"/>
      <c r="C44" s="345"/>
      <c r="D44" s="345"/>
      <c r="E44" s="346"/>
      <c r="F44" s="37"/>
      <c r="G44" s="13"/>
    </row>
    <row r="45" spans="1:10" s="5" customFormat="1" ht="26.25" thickBot="1" x14ac:dyDescent="0.25">
      <c r="A45" s="365" t="s">
        <v>17</v>
      </c>
      <c r="B45" s="366"/>
      <c r="C45" s="38" t="s">
        <v>18</v>
      </c>
      <c r="D45" s="38" t="s">
        <v>19</v>
      </c>
      <c r="E45" s="39" t="s">
        <v>20</v>
      </c>
      <c r="F45" s="3"/>
      <c r="G45" s="13"/>
    </row>
    <row r="46" spans="1:10" s="42" customFormat="1" ht="24.95" customHeight="1" x14ac:dyDescent="0.2">
      <c r="A46" s="367"/>
      <c r="B46" s="368"/>
      <c r="C46" s="40"/>
      <c r="D46" s="226"/>
      <c r="E46" s="41"/>
      <c r="G46" s="43"/>
    </row>
    <row r="47" spans="1:10" s="42" customFormat="1" ht="24.95" customHeight="1" x14ac:dyDescent="0.2">
      <c r="A47" s="350"/>
      <c r="B47" s="351"/>
      <c r="C47" s="44"/>
      <c r="D47" s="227"/>
      <c r="E47" s="45"/>
      <c r="G47" s="43"/>
    </row>
    <row r="48" spans="1:10" s="42" customFormat="1" ht="24.95" customHeight="1" x14ac:dyDescent="0.2">
      <c r="A48" s="350"/>
      <c r="B48" s="351"/>
      <c r="C48" s="44"/>
      <c r="D48" s="227"/>
      <c r="E48" s="45"/>
      <c r="G48" s="43"/>
    </row>
    <row r="49" spans="1:7" s="42" customFormat="1" ht="24.95" customHeight="1" x14ac:dyDescent="0.2">
      <c r="A49" s="350"/>
      <c r="B49" s="351"/>
      <c r="C49" s="44"/>
      <c r="D49" s="227"/>
      <c r="E49" s="45"/>
      <c r="G49" s="43"/>
    </row>
    <row r="50" spans="1:7" s="42" customFormat="1" ht="24.95" customHeight="1" thickBot="1" x14ac:dyDescent="0.25">
      <c r="A50" s="361"/>
      <c r="B50" s="362"/>
      <c r="C50" s="46"/>
      <c r="D50" s="228"/>
      <c r="E50" s="47"/>
      <c r="G50" s="43"/>
    </row>
    <row r="51" spans="1:7" s="5" customFormat="1" ht="24.95" customHeight="1" thickBot="1" x14ac:dyDescent="0.25">
      <c r="A51" s="363" t="s">
        <v>51</v>
      </c>
      <c r="B51" s="364"/>
      <c r="C51" s="48"/>
      <c r="D51" s="229">
        <f>SUM(D46:D50)</f>
        <v>0</v>
      </c>
      <c r="E51" s="49"/>
      <c r="G51" s="13"/>
    </row>
    <row r="52" spans="1:7" ht="13.5" thickBot="1" x14ac:dyDescent="0.25">
      <c r="A52" s="5"/>
      <c r="B52" s="14"/>
      <c r="C52" s="5"/>
      <c r="D52" s="5"/>
      <c r="E52" s="5"/>
      <c r="F52" s="5"/>
      <c r="G52" s="13"/>
    </row>
    <row r="53" spans="1:7" ht="58.5" customHeight="1" x14ac:dyDescent="0.2">
      <c r="D53" s="327" t="s">
        <v>99</v>
      </c>
      <c r="E53" s="328"/>
      <c r="F53" s="328"/>
      <c r="G53" s="329"/>
    </row>
    <row r="54" spans="1:7" ht="59.25" customHeight="1" thickBot="1" x14ac:dyDescent="0.25">
      <c r="D54" s="330"/>
      <c r="E54" s="331"/>
      <c r="F54" s="331"/>
      <c r="G54" s="332"/>
    </row>
    <row r="57" spans="1:7" ht="39" customHeight="1" thickBot="1" x14ac:dyDescent="0.25">
      <c r="A57" s="342" t="s">
        <v>172</v>
      </c>
      <c r="B57" s="343"/>
      <c r="C57" s="343"/>
      <c r="D57" s="343"/>
      <c r="E57" s="343"/>
      <c r="F57" s="343"/>
      <c r="G57" s="343"/>
    </row>
    <row r="58" spans="1:7" ht="39" customHeight="1" thickBot="1" x14ac:dyDescent="0.25">
      <c r="A58" s="336" t="s">
        <v>91</v>
      </c>
      <c r="B58" s="337"/>
      <c r="C58" s="337"/>
      <c r="D58" s="337"/>
      <c r="E58" s="337"/>
      <c r="F58" s="337"/>
      <c r="G58" s="338"/>
    </row>
    <row r="59" spans="1:7" ht="140.1" customHeight="1" thickBot="1" x14ac:dyDescent="0.25">
      <c r="A59" s="333"/>
      <c r="B59" s="334"/>
      <c r="C59" s="334"/>
      <c r="D59" s="334"/>
      <c r="E59" s="334"/>
      <c r="F59" s="334"/>
      <c r="G59" s="335"/>
    </row>
    <row r="60" spans="1:7" ht="39" customHeight="1" thickBot="1" x14ac:dyDescent="0.25">
      <c r="A60" s="324" t="s">
        <v>92</v>
      </c>
      <c r="B60" s="325"/>
      <c r="C60" s="325"/>
      <c r="D60" s="325"/>
      <c r="E60" s="325"/>
      <c r="F60" s="325"/>
      <c r="G60" s="326"/>
    </row>
    <row r="61" spans="1:7" ht="140.1" customHeight="1" thickBot="1" x14ac:dyDescent="0.25">
      <c r="A61" s="333"/>
      <c r="B61" s="334"/>
      <c r="C61" s="334"/>
      <c r="D61" s="334"/>
      <c r="E61" s="334"/>
      <c r="F61" s="334"/>
      <c r="G61" s="335"/>
    </row>
    <row r="62" spans="1:7" ht="39" customHeight="1" thickBot="1" x14ac:dyDescent="0.25">
      <c r="A62" s="339" t="s">
        <v>90</v>
      </c>
      <c r="B62" s="340"/>
      <c r="C62" s="340"/>
      <c r="D62" s="340"/>
      <c r="E62" s="340"/>
      <c r="F62" s="340"/>
      <c r="G62" s="341"/>
    </row>
    <row r="63" spans="1:7" ht="140.1" customHeight="1" thickBot="1" x14ac:dyDescent="0.25">
      <c r="A63" s="333"/>
      <c r="B63" s="334"/>
      <c r="C63" s="334"/>
      <c r="D63" s="334"/>
      <c r="E63" s="334"/>
      <c r="F63" s="334"/>
      <c r="G63" s="335"/>
    </row>
    <row r="64" spans="1:7" ht="39" customHeight="1" thickBot="1" x14ac:dyDescent="0.25">
      <c r="A64" s="336" t="s">
        <v>93</v>
      </c>
      <c r="B64" s="337"/>
      <c r="C64" s="337"/>
      <c r="D64" s="337"/>
      <c r="E64" s="337"/>
      <c r="F64" s="337"/>
      <c r="G64" s="338"/>
    </row>
    <row r="65" spans="1:7" ht="140.1" customHeight="1" thickBot="1" x14ac:dyDescent="0.25">
      <c r="A65" s="333"/>
      <c r="B65" s="334"/>
      <c r="C65" s="334"/>
      <c r="D65" s="334"/>
      <c r="E65" s="334"/>
      <c r="F65" s="334"/>
      <c r="G65" s="335"/>
    </row>
    <row r="66" spans="1:7" ht="39" customHeight="1" thickBot="1" x14ac:dyDescent="0.25">
      <c r="A66" s="336" t="s">
        <v>94</v>
      </c>
      <c r="B66" s="337"/>
      <c r="C66" s="337"/>
      <c r="D66" s="337"/>
      <c r="E66" s="337"/>
      <c r="F66" s="337"/>
      <c r="G66" s="338"/>
    </row>
    <row r="67" spans="1:7" ht="140.1" customHeight="1" thickBot="1" x14ac:dyDescent="0.25">
      <c r="A67" s="333"/>
      <c r="B67" s="334"/>
      <c r="C67" s="334"/>
      <c r="D67" s="334"/>
      <c r="E67" s="334"/>
      <c r="F67" s="334"/>
      <c r="G67" s="335"/>
    </row>
  </sheetData>
  <sheetProtection algorithmName="SHA-512" hashValue="k22oLpE+8xX2bNfe2u6pG5ggZicEtYG2hae6fWCQPoRZrjP+LsKmchxCYSycKcjyXl34ojZQddxYrOaASD8fJg==" saltValue="AnbA8QNNn56Qwa4KC+DPcw==" spinCount="100000" sheet="1" objects="1" scenarios="1"/>
  <customSheetViews>
    <customSheetView guid="{05A4635C-9AA5-4788-AE33-0D2B48B9581F}" showPageBreaks="1" showGridLines="0" fitToPage="1" printArea="1" view="pageBreakPreview" topLeftCell="A25">
      <selection activeCell="A40" sqref="A40"/>
      <pageMargins left="0.17000000000000004" right="0.17000000000000004" top="0.56000000000000005" bottom="0.51" header="0.31" footer="0.28000000000000003"/>
      <printOptions horizontalCentered="1"/>
      <pageSetup paperSize="9" scale="58" orientation="portrait" r:id="rId1"/>
      <headerFooter alignWithMargins="0">
        <oddFooter>&amp;C&amp;P/&amp;N&amp;R&amp;9&amp;A</oddFooter>
      </headerFooter>
    </customSheetView>
  </customSheetViews>
  <mergeCells count="38">
    <mergeCell ref="F8:G8"/>
    <mergeCell ref="A50:B50"/>
    <mergeCell ref="A51:B51"/>
    <mergeCell ref="A47:B47"/>
    <mergeCell ref="A48:B48"/>
    <mergeCell ref="A49:B49"/>
    <mergeCell ref="B32:B34"/>
    <mergeCell ref="B23:B25"/>
    <mergeCell ref="A44:E44"/>
    <mergeCell ref="A45:B45"/>
    <mergeCell ref="A46:B46"/>
    <mergeCell ref="D53:G53"/>
    <mergeCell ref="D54:G54"/>
    <mergeCell ref="A1:G1"/>
    <mergeCell ref="C4:E4"/>
    <mergeCell ref="C5:E5"/>
    <mergeCell ref="C6:E6"/>
    <mergeCell ref="C3:E3"/>
    <mergeCell ref="C7:E7"/>
    <mergeCell ref="A11:A35"/>
    <mergeCell ref="C11:E11"/>
    <mergeCell ref="B12:B14"/>
    <mergeCell ref="B15:B17"/>
    <mergeCell ref="B18:B20"/>
    <mergeCell ref="C22:E22"/>
    <mergeCell ref="B26:B28"/>
    <mergeCell ref="B29:B31"/>
    <mergeCell ref="A57:G57"/>
    <mergeCell ref="A58:G58"/>
    <mergeCell ref="A59:G59"/>
    <mergeCell ref="A60:G60"/>
    <mergeCell ref="A61:G61"/>
    <mergeCell ref="A67:G67"/>
    <mergeCell ref="A62:G62"/>
    <mergeCell ref="A63:G63"/>
    <mergeCell ref="A64:G64"/>
    <mergeCell ref="A65:G65"/>
    <mergeCell ref="A66:G66"/>
  </mergeCells>
  <phoneticPr fontId="28" type="noConversion"/>
  <conditionalFormatting sqref="G11:G16">
    <cfRule type="expression" dxfId="171" priority="3" stopIfTrue="1">
      <formula>($C$3="Autre organisme privé")</formula>
    </cfRule>
  </conditionalFormatting>
  <dataValidations xWindow="769" yWindow="560" count="10">
    <dataValidation allowBlank="1" showInputMessage="1" showErrorMessage="1" prompt="Merci de contacter le(s) service(s) des ressouces humaines concerné(s) pour obtenir les grilles salariales nécessaire à la réalisation de cette estimation" sqref="B26:B29 B32:B34 B12:B19 B23"/>
    <dataValidation allowBlank="1" showErrorMessage="1" prompt="Le financement de personnel permanent n'est pas autorisé." sqref="G11:G17"/>
    <dataValidation type="decimal" allowBlank="1" showInputMessage="1" showErrorMessage="1" error="L'aide demandée ne peut supérieure au coût complet du projet par ligne" sqref="G36:G40 G22:G34">
      <formula1>0</formula1>
      <formula2>F22</formula2>
    </dataValidation>
    <dataValidation allowBlank="1" showInputMessage="1" showErrorMessage="1" prompt="Merci d'indiquer le nom complet du financeur" sqref="A51:B51"/>
    <dataValidation allowBlank="1" showErrorMessage="1" prompt="Merci de contacter le(s) service(s) des ressouces humaines concerné(s) pour obtenir les grilles salariales nécessaire à la réalisation de cette estimation" sqref="B11 B21:B22"/>
    <dataValidation type="decimal" allowBlank="1" showErrorMessage="1" error="L'aide demandée ne peut supérieure au coût complet du projet par ligne" prompt="Le financement de personnel permanent n'est pas autorisé." sqref="G18:G20">
      <formula1>0</formula1>
      <formula2>F18</formula2>
    </dataValidation>
    <dataValidation type="list" allowBlank="1" showInputMessage="1" showErrorMessage="1" sqref="C46:C50">
      <formula1>financeurs</formula1>
    </dataValidation>
    <dataValidation type="list" allowBlank="1" showInputMessage="1" showErrorMessage="1" sqref="E46:E50">
      <formula1>etats</formula1>
    </dataValidation>
    <dataValidation allowBlank="1" showInputMessage="1" showErrorMessage="1" prompt="Exemple : pour du personnel statutaire Inserm sur le projet à hauteur de 50 K€, indiquer : Financeur = Inserm ; Type de Financeur = Etablissement public national ; Montant du financement = 50 K€ ; Etat du financement : Acquis._x000d__x000d_" sqref="A46:B50"/>
    <dataValidation type="decimal" allowBlank="1" showInputMessage="1" showErrorMessage="1" sqref="D12:E20 D23:E34 F36:F40 D46:D50">
      <formula1>0</formula1>
      <formula2>1000000000</formula2>
    </dataValidation>
  </dataValidations>
  <printOptions horizontalCentered="1"/>
  <pageMargins left="0.17000000000000004" right="0.17000000000000004" top="0.56000000000000005" bottom="0.51" header="0.31" footer="0.28000000000000003"/>
  <pageSetup paperSize="9" scale="60" orientation="portrait" r:id="rId2"/>
  <headerFooter alignWithMargins="0">
    <oddFooter>&amp;C&amp;P/&amp;N&amp;R&amp;9&amp;A</oddFooter>
  </headerFooter>
  <legacyDrawing r:id="rId3"/>
  <extLst>
    <ext xmlns:x14="http://schemas.microsoft.com/office/spreadsheetml/2009/9/main" uri="{CCE6A557-97BC-4b89-ADB6-D9C93CAAB3DF}">
      <x14:dataValidations xmlns:xm="http://schemas.microsoft.com/office/excel/2006/main" xWindow="769" yWindow="560" count="1">
        <x14:dataValidation type="list" allowBlank="1" showInputMessage="1" showErrorMessage="1">
          <x14:formula1>
            <xm:f>'NE PAS SUPPRIMER Gestion liste'!$A$2:$A$6</xm:f>
          </x14:formula1>
          <xm:sqref>C3:E3</xm:sqref>
        </x14:dataValidation>
      </x14:dataValidations>
    </ext>
    <ext xmlns:mx="http://schemas.microsoft.com/office/mac/excel/2008/main" uri="{64002731-A6B0-56B0-2670-7721B7C09600}">
      <mx:PLV Mode="0" OnePage="0" WScale="57"/>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41"/>
    <pageSetUpPr fitToPage="1"/>
  </sheetPr>
  <dimension ref="A1:H67"/>
  <sheetViews>
    <sheetView showGridLines="0" topLeftCell="A42" zoomScaleNormal="100" zoomScaleSheetLayoutView="100" workbookViewId="0">
      <selection activeCell="D46" sqref="D46:D50"/>
    </sheetView>
  </sheetViews>
  <sheetFormatPr baseColWidth="10" defaultColWidth="10.85546875" defaultRowHeight="12.75" x14ac:dyDescent="0.2"/>
  <cols>
    <col min="1" max="1" width="5.140625" style="2" customWidth="1"/>
    <col min="2" max="2" width="49.42578125" style="53" customWidth="1"/>
    <col min="3" max="3" width="27.42578125" style="2" customWidth="1"/>
    <col min="4" max="5" width="18.7109375" style="2" customWidth="1"/>
    <col min="6" max="6" width="22.140625" style="2" customWidth="1"/>
    <col min="7" max="7" width="18.7109375" style="55" customWidth="1"/>
    <col min="8" max="8" width="32.140625" style="2" customWidth="1"/>
    <col min="9" max="9" width="23" style="2" customWidth="1"/>
    <col min="10" max="10" width="5.28515625" style="2" customWidth="1"/>
    <col min="11" max="16384" width="10.85546875" style="2"/>
  </cols>
  <sheetData>
    <row r="1" spans="1:8" ht="52.5" customHeight="1" thickBot="1" x14ac:dyDescent="0.25">
      <c r="A1" s="376" t="s">
        <v>213</v>
      </c>
      <c r="B1" s="377"/>
      <c r="C1" s="377"/>
      <c r="D1" s="377"/>
      <c r="E1" s="377"/>
      <c r="F1" s="377"/>
      <c r="G1" s="378"/>
    </row>
    <row r="2" spans="1:8" ht="20.100000000000001" customHeight="1" x14ac:dyDescent="0.2">
      <c r="A2" s="50"/>
      <c r="B2" s="51"/>
      <c r="C2" s="51"/>
      <c r="D2" s="51"/>
      <c r="E2" s="51"/>
      <c r="F2" s="51"/>
      <c r="G2" s="52"/>
    </row>
    <row r="3" spans="1:8" ht="20.100000000000001" customHeight="1" thickBot="1" x14ac:dyDescent="0.25">
      <c r="A3" s="87" t="s">
        <v>43</v>
      </c>
      <c r="B3" s="11"/>
      <c r="C3" s="373"/>
      <c r="D3" s="374"/>
      <c r="E3" s="374"/>
      <c r="F3" s="51"/>
      <c r="G3" s="52"/>
    </row>
    <row r="4" spans="1:8" ht="18" customHeight="1" thickBot="1" x14ac:dyDescent="0.25">
      <c r="A4" s="87" t="s">
        <v>44</v>
      </c>
      <c r="C4" s="392"/>
      <c r="D4" s="390"/>
      <c r="E4" s="391"/>
      <c r="G4" s="54"/>
    </row>
    <row r="5" spans="1:8" ht="18" customHeight="1" thickBot="1" x14ac:dyDescent="0.25">
      <c r="A5" s="89" t="s">
        <v>32</v>
      </c>
      <c r="C5" s="387"/>
      <c r="D5" s="393"/>
      <c r="E5" s="394"/>
      <c r="H5" s="265"/>
    </row>
    <row r="6" spans="1:8" ht="18" customHeight="1" thickBot="1" x14ac:dyDescent="0.25">
      <c r="A6" s="89" t="s">
        <v>45</v>
      </c>
      <c r="C6" s="387"/>
      <c r="D6" s="388"/>
      <c r="E6" s="389"/>
    </row>
    <row r="7" spans="1:8" ht="18" customHeight="1" thickBot="1" x14ac:dyDescent="0.25">
      <c r="A7" s="90" t="s">
        <v>21</v>
      </c>
      <c r="C7" s="387"/>
      <c r="D7" s="388"/>
      <c r="E7" s="389"/>
    </row>
    <row r="8" spans="1:8" ht="38.1" customHeight="1" thickBot="1" x14ac:dyDescent="0.25">
      <c r="B8" s="56"/>
      <c r="F8" s="369" t="s">
        <v>183</v>
      </c>
      <c r="G8" s="369"/>
    </row>
    <row r="9" spans="1:8" s="53" customFormat="1" ht="30" customHeight="1" thickBot="1" x14ac:dyDescent="0.3">
      <c r="A9" s="16" t="s">
        <v>47</v>
      </c>
      <c r="B9" s="17"/>
      <c r="C9" s="18"/>
      <c r="D9" s="18"/>
      <c r="E9" s="18"/>
      <c r="F9" s="19" t="s">
        <v>159</v>
      </c>
      <c r="G9" s="20" t="s">
        <v>48</v>
      </c>
    </row>
    <row r="10" spans="1:8" s="53" customFormat="1" ht="44.25" customHeight="1" x14ac:dyDescent="0.25">
      <c r="A10" s="21" t="s">
        <v>49</v>
      </c>
      <c r="B10" s="102"/>
      <c r="C10" s="22" t="s">
        <v>155</v>
      </c>
      <c r="D10" s="22" t="s">
        <v>156</v>
      </c>
      <c r="E10" s="23" t="s">
        <v>158</v>
      </c>
      <c r="F10" s="230">
        <f>+F21+F35</f>
        <v>0</v>
      </c>
      <c r="G10" s="231">
        <f>+G21+G35</f>
        <v>0</v>
      </c>
    </row>
    <row r="11" spans="1:8" ht="20.100000000000001" customHeight="1" x14ac:dyDescent="0.25">
      <c r="A11" s="358" t="s">
        <v>50</v>
      </c>
      <c r="B11" s="106" t="s">
        <v>68</v>
      </c>
      <c r="C11" s="347" t="s">
        <v>66</v>
      </c>
      <c r="D11" s="348"/>
      <c r="E11" s="349"/>
      <c r="F11" s="98"/>
      <c r="G11" s="272"/>
    </row>
    <row r="12" spans="1:8" ht="20.100000000000001" customHeight="1" x14ac:dyDescent="0.25">
      <c r="A12" s="359"/>
      <c r="B12" s="352" t="s">
        <v>161</v>
      </c>
      <c r="C12" s="202"/>
      <c r="D12" s="203"/>
      <c r="E12" s="204"/>
      <c r="F12" s="205">
        <f t="shared" ref="F12:F20" si="0">D12*E12</f>
        <v>0</v>
      </c>
      <c r="G12" s="273"/>
    </row>
    <row r="13" spans="1:8" ht="20.100000000000001" customHeight="1" x14ac:dyDescent="0.25">
      <c r="A13" s="359"/>
      <c r="B13" s="352"/>
      <c r="C13" s="202"/>
      <c r="D13" s="203"/>
      <c r="E13" s="204"/>
      <c r="F13" s="205">
        <f t="shared" si="0"/>
        <v>0</v>
      </c>
      <c r="G13" s="273"/>
    </row>
    <row r="14" spans="1:8" ht="20.100000000000001" customHeight="1" x14ac:dyDescent="0.25">
      <c r="A14" s="359"/>
      <c r="B14" s="353"/>
      <c r="C14" s="202"/>
      <c r="D14" s="203"/>
      <c r="E14" s="204"/>
      <c r="F14" s="205">
        <f t="shared" si="0"/>
        <v>0</v>
      </c>
      <c r="G14" s="273"/>
    </row>
    <row r="15" spans="1:8" ht="20.100000000000001" customHeight="1" x14ac:dyDescent="0.25">
      <c r="A15" s="360"/>
      <c r="B15" s="357" t="s">
        <v>162</v>
      </c>
      <c r="C15" s="206"/>
      <c r="D15" s="206"/>
      <c r="E15" s="207"/>
      <c r="F15" s="208">
        <f t="shared" si="0"/>
        <v>0</v>
      </c>
      <c r="G15" s="273"/>
    </row>
    <row r="16" spans="1:8" ht="20.100000000000001" customHeight="1" x14ac:dyDescent="0.25">
      <c r="A16" s="359"/>
      <c r="B16" s="352"/>
      <c r="C16" s="209"/>
      <c r="D16" s="206"/>
      <c r="E16" s="207"/>
      <c r="F16" s="208">
        <f t="shared" si="0"/>
        <v>0</v>
      </c>
      <c r="G16" s="273"/>
    </row>
    <row r="17" spans="1:8" ht="20.100000000000001" customHeight="1" x14ac:dyDescent="0.25">
      <c r="A17" s="359"/>
      <c r="B17" s="352"/>
      <c r="C17" s="209"/>
      <c r="D17" s="206"/>
      <c r="E17" s="207"/>
      <c r="F17" s="208">
        <f t="shared" si="0"/>
        <v>0</v>
      </c>
      <c r="G17" s="273"/>
    </row>
    <row r="18" spans="1:8" ht="20.100000000000001" customHeight="1" x14ac:dyDescent="0.2">
      <c r="A18" s="359"/>
      <c r="B18" s="357" t="s">
        <v>163</v>
      </c>
      <c r="C18" s="209"/>
      <c r="D18" s="210"/>
      <c r="E18" s="210"/>
      <c r="F18" s="208">
        <f t="shared" si="0"/>
        <v>0</v>
      </c>
      <c r="G18" s="262"/>
      <c r="H18" s="42" t="str">
        <f>IF($G18="","Attention la case G n'est pas remplie","ok")</f>
        <v>Attention la case G n'est pas remplie</v>
      </c>
    </row>
    <row r="19" spans="1:8" ht="20.100000000000001" customHeight="1" x14ac:dyDescent="0.25">
      <c r="A19" s="359"/>
      <c r="B19" s="352"/>
      <c r="C19" s="209"/>
      <c r="D19" s="206"/>
      <c r="E19" s="207"/>
      <c r="F19" s="208">
        <f t="shared" si="0"/>
        <v>0</v>
      </c>
      <c r="G19" s="262"/>
      <c r="H19" s="42" t="str">
        <f>IF($G19="","Attention la case G n'est pas remplie","ok")</f>
        <v>Attention la case G n'est pas remplie</v>
      </c>
    </row>
    <row r="20" spans="1:8" ht="20.100000000000001" customHeight="1" x14ac:dyDescent="0.25">
      <c r="A20" s="360"/>
      <c r="B20" s="352"/>
      <c r="C20" s="206"/>
      <c r="D20" s="206"/>
      <c r="E20" s="207"/>
      <c r="F20" s="208">
        <f t="shared" si="0"/>
        <v>0</v>
      </c>
      <c r="G20" s="262"/>
      <c r="H20" s="42" t="str">
        <f>IF($G20="","Attention la case G n'est pas remplie","ok")</f>
        <v>Attention la case G n'est pas remplie</v>
      </c>
    </row>
    <row r="21" spans="1:8" ht="20.100000000000001" customHeight="1" x14ac:dyDescent="0.2">
      <c r="A21" s="360"/>
      <c r="B21" s="108"/>
      <c r="C21" s="211" t="s">
        <v>51</v>
      </c>
      <c r="D21" s="212">
        <f>SUM(D11:D20)</f>
        <v>0</v>
      </c>
      <c r="E21" s="212">
        <f>SUM(E11:E20)</f>
        <v>0</v>
      </c>
      <c r="F21" s="213">
        <f>SUM(F11:F20)</f>
        <v>0</v>
      </c>
      <c r="G21" s="214">
        <f>SUM(G11:G20)</f>
        <v>0</v>
      </c>
      <c r="H21" s="258"/>
    </row>
    <row r="22" spans="1:8" ht="20.100000000000001" customHeight="1" x14ac:dyDescent="0.2">
      <c r="A22" s="360"/>
      <c r="B22" s="107"/>
      <c r="C22" s="347" t="s">
        <v>67</v>
      </c>
      <c r="D22" s="348"/>
      <c r="E22" s="349"/>
      <c r="F22" s="99"/>
      <c r="G22" s="103"/>
      <c r="H22" s="258"/>
    </row>
    <row r="23" spans="1:8" ht="20.100000000000001" customHeight="1" x14ac:dyDescent="0.2">
      <c r="A23" s="360"/>
      <c r="B23" s="354" t="s">
        <v>165</v>
      </c>
      <c r="C23" s="210"/>
      <c r="D23" s="210"/>
      <c r="E23" s="210"/>
      <c r="F23" s="215">
        <f t="shared" ref="F23:F34" si="1">D23*E23</f>
        <v>0</v>
      </c>
      <c r="G23" s="216"/>
      <c r="H23" s="258"/>
    </row>
    <row r="24" spans="1:8" ht="20.100000000000001" customHeight="1" x14ac:dyDescent="0.2">
      <c r="A24" s="360"/>
      <c r="B24" s="355"/>
      <c r="C24" s="210"/>
      <c r="D24" s="210"/>
      <c r="E24" s="210"/>
      <c r="F24" s="215">
        <f t="shared" si="1"/>
        <v>0</v>
      </c>
      <c r="G24" s="216"/>
      <c r="H24" s="258"/>
    </row>
    <row r="25" spans="1:8" ht="20.100000000000001" customHeight="1" x14ac:dyDescent="0.2">
      <c r="A25" s="360"/>
      <c r="B25" s="356"/>
      <c r="C25" s="210"/>
      <c r="D25" s="210"/>
      <c r="E25" s="210"/>
      <c r="F25" s="215">
        <f t="shared" si="1"/>
        <v>0</v>
      </c>
      <c r="G25" s="216"/>
      <c r="H25" s="258"/>
    </row>
    <row r="26" spans="1:8" ht="20.100000000000001" customHeight="1" x14ac:dyDescent="0.2">
      <c r="A26" s="360"/>
      <c r="B26" s="357" t="s">
        <v>167</v>
      </c>
      <c r="C26" s="210"/>
      <c r="D26" s="210"/>
      <c r="E26" s="210"/>
      <c r="F26" s="208">
        <f t="shared" si="1"/>
        <v>0</v>
      </c>
      <c r="G26" s="262"/>
      <c r="H26" s="42" t="str">
        <f>IF($G26="","Attention la case G n'est pas remplie","ok")</f>
        <v>Attention la case G n'est pas remplie</v>
      </c>
    </row>
    <row r="27" spans="1:8" ht="20.100000000000001" customHeight="1" x14ac:dyDescent="0.2">
      <c r="A27" s="360"/>
      <c r="B27" s="352"/>
      <c r="C27" s="210"/>
      <c r="D27" s="210"/>
      <c r="E27" s="210"/>
      <c r="F27" s="208">
        <f t="shared" si="1"/>
        <v>0</v>
      </c>
      <c r="G27" s="262"/>
      <c r="H27" s="42" t="str">
        <f>IF($G27="","Attention la case G n'est pas remplie","ok")</f>
        <v>Attention la case G n'est pas remplie</v>
      </c>
    </row>
    <row r="28" spans="1:8" ht="20.100000000000001" customHeight="1" x14ac:dyDescent="0.2">
      <c r="A28" s="360"/>
      <c r="B28" s="352"/>
      <c r="C28" s="210"/>
      <c r="D28" s="210"/>
      <c r="E28" s="210"/>
      <c r="F28" s="208">
        <f t="shared" si="1"/>
        <v>0</v>
      </c>
      <c r="G28" s="262"/>
      <c r="H28" s="42" t="str">
        <f>IF($G28="","Attention la case G n'est pas remplie","ok")</f>
        <v>Attention la case G n'est pas remplie</v>
      </c>
    </row>
    <row r="29" spans="1:8" ht="20.100000000000001" customHeight="1" x14ac:dyDescent="0.2">
      <c r="A29" s="359"/>
      <c r="B29" s="354" t="s">
        <v>166</v>
      </c>
      <c r="C29" s="217"/>
      <c r="D29" s="210"/>
      <c r="E29" s="210"/>
      <c r="F29" s="218">
        <f t="shared" si="1"/>
        <v>0</v>
      </c>
      <c r="G29" s="216"/>
      <c r="H29" s="258"/>
    </row>
    <row r="30" spans="1:8" ht="20.100000000000001" customHeight="1" x14ac:dyDescent="0.2">
      <c r="A30" s="359"/>
      <c r="B30" s="355"/>
      <c r="C30" s="217"/>
      <c r="D30" s="210"/>
      <c r="E30" s="210"/>
      <c r="F30" s="218">
        <f t="shared" si="1"/>
        <v>0</v>
      </c>
      <c r="G30" s="216"/>
      <c r="H30" s="258"/>
    </row>
    <row r="31" spans="1:8" ht="20.100000000000001" customHeight="1" x14ac:dyDescent="0.2">
      <c r="A31" s="359"/>
      <c r="B31" s="356"/>
      <c r="C31" s="217"/>
      <c r="D31" s="210"/>
      <c r="E31" s="210"/>
      <c r="F31" s="218">
        <f t="shared" si="1"/>
        <v>0</v>
      </c>
      <c r="G31" s="216"/>
      <c r="H31" s="258"/>
    </row>
    <row r="32" spans="1:8" ht="20.100000000000001" customHeight="1" x14ac:dyDescent="0.2">
      <c r="A32" s="360"/>
      <c r="B32" s="357" t="s">
        <v>168</v>
      </c>
      <c r="C32" s="210"/>
      <c r="D32" s="210"/>
      <c r="E32" s="210"/>
      <c r="F32" s="218">
        <f t="shared" si="1"/>
        <v>0</v>
      </c>
      <c r="G32" s="262"/>
      <c r="H32" s="42" t="str">
        <f>IF($G32="","Attention la case G n'est pas remplie","ok")</f>
        <v>Attention la case G n'est pas remplie</v>
      </c>
    </row>
    <row r="33" spans="1:8" ht="20.100000000000001" customHeight="1" x14ac:dyDescent="0.2">
      <c r="A33" s="360"/>
      <c r="B33" s="352"/>
      <c r="C33" s="219"/>
      <c r="D33" s="219"/>
      <c r="E33" s="219"/>
      <c r="F33" s="218">
        <f t="shared" si="1"/>
        <v>0</v>
      </c>
      <c r="G33" s="263"/>
      <c r="H33" s="42" t="str">
        <f>IF($G33="","Attention la case G n'est pas remplie","ok")</f>
        <v>Attention la case G n'est pas remplie</v>
      </c>
    </row>
    <row r="34" spans="1:8" ht="20.100000000000001" customHeight="1" x14ac:dyDescent="0.2">
      <c r="A34" s="360"/>
      <c r="B34" s="352"/>
      <c r="C34" s="219"/>
      <c r="D34" s="219"/>
      <c r="E34" s="219"/>
      <c r="F34" s="218">
        <f t="shared" si="1"/>
        <v>0</v>
      </c>
      <c r="G34" s="264"/>
      <c r="H34" s="42" t="str">
        <f>IF($G34="","Attention la case G n'est pas remplie","ok")</f>
        <v>Attention la case G n'est pas remplie</v>
      </c>
    </row>
    <row r="35" spans="1:8" ht="24.95" customHeight="1" thickBot="1" x14ac:dyDescent="0.25">
      <c r="A35" s="360"/>
      <c r="B35" s="109"/>
      <c r="C35" s="220" t="s">
        <v>51</v>
      </c>
      <c r="D35" s="220">
        <f>SUM(D22:D32)</f>
        <v>0</v>
      </c>
      <c r="E35" s="220">
        <f>SUM(E22:E32)</f>
        <v>0</v>
      </c>
      <c r="F35" s="221">
        <f>SUM(F22:F34)</f>
        <v>0</v>
      </c>
      <c r="G35" s="222">
        <f>SUM(G22:G34)</f>
        <v>0</v>
      </c>
      <c r="H35" s="258"/>
    </row>
    <row r="36" spans="1:8" ht="24.95" customHeight="1" x14ac:dyDescent="0.2">
      <c r="A36" s="110" t="s">
        <v>169</v>
      </c>
      <c r="B36" s="111"/>
      <c r="C36" s="111"/>
      <c r="D36" s="111"/>
      <c r="E36" s="112"/>
      <c r="F36" s="223"/>
      <c r="G36" s="262"/>
      <c r="H36" s="42" t="str">
        <f>IF($G36="","Attention la case G n'est pas remplie","ok")</f>
        <v>Attention la case G n'est pas remplie</v>
      </c>
    </row>
    <row r="37" spans="1:8" ht="24.95" customHeight="1" x14ac:dyDescent="0.2">
      <c r="A37" s="24" t="s">
        <v>52</v>
      </c>
      <c r="B37" s="25"/>
      <c r="C37" s="25"/>
      <c r="D37" s="25"/>
      <c r="E37" s="113"/>
      <c r="F37" s="223"/>
      <c r="G37" s="262"/>
      <c r="H37" s="42" t="str">
        <f>IF($G37="","Attention la case G n'est pas remplie","ok")</f>
        <v>Attention la case G n'est pas remplie</v>
      </c>
    </row>
    <row r="38" spans="1:8" ht="24.95" customHeight="1" x14ac:dyDescent="0.2">
      <c r="A38" s="26" t="s">
        <v>170</v>
      </c>
      <c r="B38" s="27"/>
      <c r="C38" s="27"/>
      <c r="D38" s="27"/>
      <c r="E38" s="114"/>
      <c r="F38" s="223"/>
      <c r="G38" s="262"/>
      <c r="H38" s="42" t="str">
        <f>IF($G38="","Attention la case G n'est pas remplie","ok")</f>
        <v>Attention la case G n'est pas remplie</v>
      </c>
    </row>
    <row r="39" spans="1:8" ht="24.95" customHeight="1" x14ac:dyDescent="0.2">
      <c r="A39" s="26" t="s">
        <v>171</v>
      </c>
      <c r="B39" s="27"/>
      <c r="C39" s="27"/>
      <c r="D39" s="27"/>
      <c r="E39" s="114"/>
      <c r="F39" s="223"/>
      <c r="G39" s="262"/>
      <c r="H39" s="42" t="str">
        <f>IF($G39="","Attention la case G n'est pas remplie","ok")</f>
        <v>Attention la case G n'est pas remplie</v>
      </c>
    </row>
    <row r="40" spans="1:8" ht="24.95" customHeight="1" thickBot="1" x14ac:dyDescent="0.25">
      <c r="A40" s="28" t="s">
        <v>206</v>
      </c>
      <c r="B40" s="29"/>
      <c r="C40" s="29"/>
      <c r="D40" s="29"/>
      <c r="E40" s="115"/>
      <c r="F40" s="223"/>
      <c r="G40" s="262"/>
      <c r="H40" s="42" t="str">
        <f>IF($G40="","Attention la case G n'est pas remplie","ok")</f>
        <v>Attention la case G n'est pas remplie</v>
      </c>
    </row>
    <row r="41" spans="1:8" ht="24.95" customHeight="1" thickBot="1" x14ac:dyDescent="0.25">
      <c r="A41" s="30" t="s">
        <v>53</v>
      </c>
      <c r="B41" s="31"/>
      <c r="C41" s="31"/>
      <c r="D41" s="31"/>
      <c r="E41" s="116"/>
      <c r="F41" s="224">
        <f>SUM(F36:F40)+F10</f>
        <v>0</v>
      </c>
      <c r="G41" s="225">
        <f>SUM(G36:G40)+G10</f>
        <v>0</v>
      </c>
      <c r="H41" s="271" t="s">
        <v>208</v>
      </c>
    </row>
    <row r="42" spans="1:8" ht="24.95" customHeight="1" thickBot="1" x14ac:dyDescent="0.25">
      <c r="A42" s="5"/>
      <c r="B42" s="32"/>
      <c r="C42" s="32"/>
      <c r="D42" s="32"/>
      <c r="E42" s="33" t="s">
        <v>54</v>
      </c>
      <c r="F42" s="266" t="e">
        <f>G41/F41</f>
        <v>#DIV/0!</v>
      </c>
      <c r="G42" s="34"/>
    </row>
    <row r="43" spans="1:8" ht="13.5" thickBot="1" x14ac:dyDescent="0.25">
      <c r="A43" s="5"/>
      <c r="B43" s="14"/>
      <c r="C43" s="5"/>
      <c r="D43" s="5"/>
      <c r="E43" s="5"/>
      <c r="F43" s="5"/>
      <c r="G43" s="13"/>
    </row>
    <row r="44" spans="1:8" s="5" customFormat="1" ht="24.95" customHeight="1" thickBot="1" x14ac:dyDescent="0.25">
      <c r="A44" s="344" t="s">
        <v>178</v>
      </c>
      <c r="B44" s="345"/>
      <c r="C44" s="345"/>
      <c r="D44" s="345"/>
      <c r="E44" s="346"/>
      <c r="F44" s="37"/>
      <c r="G44" s="13"/>
    </row>
    <row r="45" spans="1:8" s="5" customFormat="1" ht="26.25" thickBot="1" x14ac:dyDescent="0.25">
      <c r="A45" s="365" t="s">
        <v>17</v>
      </c>
      <c r="B45" s="366"/>
      <c r="C45" s="38" t="s">
        <v>18</v>
      </c>
      <c r="D45" s="38" t="s">
        <v>19</v>
      </c>
      <c r="E45" s="39" t="s">
        <v>20</v>
      </c>
      <c r="F45" s="3"/>
      <c r="G45" s="13"/>
    </row>
    <row r="46" spans="1:8" s="42" customFormat="1" ht="24.95" customHeight="1" x14ac:dyDescent="0.2">
      <c r="A46" s="367"/>
      <c r="B46" s="368"/>
      <c r="C46" s="40"/>
      <c r="D46" s="226"/>
      <c r="E46" s="41"/>
      <c r="G46" s="43"/>
    </row>
    <row r="47" spans="1:8" s="42" customFormat="1" ht="24.95" customHeight="1" x14ac:dyDescent="0.2">
      <c r="A47" s="350"/>
      <c r="B47" s="351"/>
      <c r="C47" s="44"/>
      <c r="D47" s="227"/>
      <c r="E47" s="45"/>
      <c r="G47" s="43"/>
    </row>
    <row r="48" spans="1:8" s="42" customFormat="1" ht="24.95" customHeight="1" x14ac:dyDescent="0.2">
      <c r="A48" s="350"/>
      <c r="B48" s="351"/>
      <c r="C48" s="44"/>
      <c r="D48" s="227"/>
      <c r="E48" s="45"/>
      <c r="G48" s="43"/>
    </row>
    <row r="49" spans="1:7" s="42" customFormat="1" ht="24.95" customHeight="1" x14ac:dyDescent="0.2">
      <c r="A49" s="350"/>
      <c r="B49" s="351"/>
      <c r="C49" s="44"/>
      <c r="D49" s="227"/>
      <c r="E49" s="45"/>
      <c r="G49" s="43"/>
    </row>
    <row r="50" spans="1:7" s="42" customFormat="1" ht="24.95" customHeight="1" thickBot="1" x14ac:dyDescent="0.25">
      <c r="A50" s="361"/>
      <c r="B50" s="362"/>
      <c r="C50" s="46"/>
      <c r="D50" s="228"/>
      <c r="E50" s="47"/>
      <c r="G50" s="43"/>
    </row>
    <row r="51" spans="1:7" s="5" customFormat="1" ht="24.95" customHeight="1" thickBot="1" x14ac:dyDescent="0.25">
      <c r="A51" s="363" t="s">
        <v>51</v>
      </c>
      <c r="B51" s="364"/>
      <c r="C51" s="48"/>
      <c r="D51" s="229">
        <f>SUM(D46:D50)</f>
        <v>0</v>
      </c>
      <c r="E51" s="49"/>
      <c r="G51" s="13"/>
    </row>
    <row r="52" spans="1:7" ht="13.5" thickBot="1" x14ac:dyDescent="0.25">
      <c r="A52" s="5"/>
      <c r="B52" s="14"/>
      <c r="C52" s="5"/>
      <c r="D52" s="5"/>
      <c r="E52" s="5"/>
      <c r="F52" s="5"/>
      <c r="G52" s="13"/>
    </row>
    <row r="53" spans="1:7" ht="58.5" customHeight="1" x14ac:dyDescent="0.2">
      <c r="D53" s="327" t="s">
        <v>99</v>
      </c>
      <c r="E53" s="328"/>
      <c r="F53" s="328"/>
      <c r="G53" s="329"/>
    </row>
    <row r="54" spans="1:7" ht="59.25" customHeight="1" thickBot="1" x14ac:dyDescent="0.25">
      <c r="D54" s="330"/>
      <c r="E54" s="331"/>
      <c r="F54" s="331"/>
      <c r="G54" s="332"/>
    </row>
    <row r="57" spans="1:7" ht="39" customHeight="1" thickBot="1" x14ac:dyDescent="0.25">
      <c r="A57" s="342" t="s">
        <v>172</v>
      </c>
      <c r="B57" s="343"/>
      <c r="C57" s="343"/>
      <c r="D57" s="343"/>
      <c r="E57" s="343"/>
      <c r="F57" s="343"/>
      <c r="G57" s="343"/>
    </row>
    <row r="58" spans="1:7" ht="39" customHeight="1" thickBot="1" x14ac:dyDescent="0.25">
      <c r="A58" s="336" t="s">
        <v>91</v>
      </c>
      <c r="B58" s="337"/>
      <c r="C58" s="337"/>
      <c r="D58" s="337"/>
      <c r="E58" s="337"/>
      <c r="F58" s="337"/>
      <c r="G58" s="338"/>
    </row>
    <row r="59" spans="1:7" ht="140.1" customHeight="1" thickBot="1" x14ac:dyDescent="0.25">
      <c r="A59" s="333"/>
      <c r="B59" s="334"/>
      <c r="C59" s="334"/>
      <c r="D59" s="334"/>
      <c r="E59" s="334"/>
      <c r="F59" s="334"/>
      <c r="G59" s="335"/>
    </row>
    <row r="60" spans="1:7" ht="39" customHeight="1" thickBot="1" x14ac:dyDescent="0.25">
      <c r="A60" s="324" t="s">
        <v>92</v>
      </c>
      <c r="B60" s="325"/>
      <c r="C60" s="325"/>
      <c r="D60" s="325"/>
      <c r="E60" s="325"/>
      <c r="F60" s="325"/>
      <c r="G60" s="326"/>
    </row>
    <row r="61" spans="1:7" ht="140.1" customHeight="1" thickBot="1" x14ac:dyDescent="0.25">
      <c r="A61" s="333"/>
      <c r="B61" s="334"/>
      <c r="C61" s="334"/>
      <c r="D61" s="334"/>
      <c r="E61" s="334"/>
      <c r="F61" s="334"/>
      <c r="G61" s="335"/>
    </row>
    <row r="62" spans="1:7" ht="39" customHeight="1" thickBot="1" x14ac:dyDescent="0.25">
      <c r="A62" s="339" t="s">
        <v>90</v>
      </c>
      <c r="B62" s="340"/>
      <c r="C62" s="340"/>
      <c r="D62" s="340"/>
      <c r="E62" s="340"/>
      <c r="F62" s="340"/>
      <c r="G62" s="341"/>
    </row>
    <row r="63" spans="1:7" ht="140.1" customHeight="1" thickBot="1" x14ac:dyDescent="0.25">
      <c r="A63" s="333"/>
      <c r="B63" s="334"/>
      <c r="C63" s="334"/>
      <c r="D63" s="334"/>
      <c r="E63" s="334"/>
      <c r="F63" s="334"/>
      <c r="G63" s="335"/>
    </row>
    <row r="64" spans="1:7" ht="39" customHeight="1" thickBot="1" x14ac:dyDescent="0.25">
      <c r="A64" s="336" t="s">
        <v>93</v>
      </c>
      <c r="B64" s="337"/>
      <c r="C64" s="337"/>
      <c r="D64" s="337"/>
      <c r="E64" s="337"/>
      <c r="F64" s="337"/>
      <c r="G64" s="338"/>
    </row>
    <row r="65" spans="1:7" ht="140.1" customHeight="1" thickBot="1" x14ac:dyDescent="0.25">
      <c r="A65" s="333"/>
      <c r="B65" s="334"/>
      <c r="C65" s="334"/>
      <c r="D65" s="334"/>
      <c r="E65" s="334"/>
      <c r="F65" s="334"/>
      <c r="G65" s="335"/>
    </row>
    <row r="66" spans="1:7" ht="39" customHeight="1" thickBot="1" x14ac:dyDescent="0.25">
      <c r="A66" s="336" t="s">
        <v>94</v>
      </c>
      <c r="B66" s="337"/>
      <c r="C66" s="337"/>
      <c r="D66" s="337"/>
      <c r="E66" s="337"/>
      <c r="F66" s="337"/>
      <c r="G66" s="338"/>
    </row>
    <row r="67" spans="1:7" ht="140.1" customHeight="1" thickBot="1" x14ac:dyDescent="0.25">
      <c r="A67" s="333"/>
      <c r="B67" s="334"/>
      <c r="C67" s="334"/>
      <c r="D67" s="334"/>
      <c r="E67" s="334"/>
      <c r="F67" s="334"/>
      <c r="G67" s="335"/>
    </row>
  </sheetData>
  <sheetProtection algorithmName="SHA-512" hashValue="74FICSrwnaDB9j5/AxeBVMKqpPWkhfxzqqDT8Tc4QI6PgLj0hcqsAOOdv/Zaf0mAKTDN8Qyt3UG6S9mfiNtQ1A==" saltValue="ZiXgemriYidiFbE4/Mkg/g==" spinCount="100000" sheet="1" objects="1" scenarios="1"/>
  <mergeCells count="38">
    <mergeCell ref="F8:G8"/>
    <mergeCell ref="A65:G65"/>
    <mergeCell ref="A66:G66"/>
    <mergeCell ref="A67:G67"/>
    <mergeCell ref="A59:G59"/>
    <mergeCell ref="A60:G60"/>
    <mergeCell ref="A61:G61"/>
    <mergeCell ref="A62:G62"/>
    <mergeCell ref="A63:G63"/>
    <mergeCell ref="A64:G64"/>
    <mergeCell ref="A58:G58"/>
    <mergeCell ref="A44:E44"/>
    <mergeCell ref="A45:B45"/>
    <mergeCell ref="A46:B46"/>
    <mergeCell ref="A47:B47"/>
    <mergeCell ref="A48:B48"/>
    <mergeCell ref="A57:G57"/>
    <mergeCell ref="A11:A35"/>
    <mergeCell ref="C11:E11"/>
    <mergeCell ref="B12:B14"/>
    <mergeCell ref="B15:B17"/>
    <mergeCell ref="B18:B20"/>
    <mergeCell ref="C22:E22"/>
    <mergeCell ref="B23:B25"/>
    <mergeCell ref="B26:B28"/>
    <mergeCell ref="B29:B31"/>
    <mergeCell ref="B32:B34"/>
    <mergeCell ref="A49:B49"/>
    <mergeCell ref="A50:B50"/>
    <mergeCell ref="A51:B51"/>
    <mergeCell ref="D53:G53"/>
    <mergeCell ref="D54:G54"/>
    <mergeCell ref="C7:E7"/>
    <mergeCell ref="A1:G1"/>
    <mergeCell ref="C3:E3"/>
    <mergeCell ref="C4:E4"/>
    <mergeCell ref="C5:E5"/>
    <mergeCell ref="C6:E6"/>
  </mergeCells>
  <conditionalFormatting sqref="G11:G16">
    <cfRule type="expression" dxfId="170" priority="3" stopIfTrue="1">
      <formula>($C$3="Autre organisme privé")</formula>
    </cfRule>
  </conditionalFormatting>
  <dataValidations count="10">
    <dataValidation allowBlank="1" showInputMessage="1" showErrorMessage="1" prompt="Exemple : pour du personnel statutaire Inserm sur le projet à hauteur de 50 K€, indiquer : Financeur = Inserm ; Type de Financeur = Etablissement public national ; Montant du financement = 50 K€ ; Etat du financement : Acquis._x000d__x000d_" sqref="A46:B50"/>
    <dataValidation type="list" allowBlank="1" showInputMessage="1" showErrorMessage="1" sqref="E46:E50">
      <formula1>etats</formula1>
    </dataValidation>
    <dataValidation type="list" allowBlank="1" showInputMessage="1" showErrorMessage="1" sqref="C46:C50">
      <formula1>financeurs</formula1>
    </dataValidation>
    <dataValidation type="decimal" allowBlank="1" showErrorMessage="1" error="L'aide demandée ne peut supérieure au coût complet du projet par ligne" prompt="Le financement de personnel permanent n'est pas autorisé." sqref="G18:G20">
      <formula1>0</formula1>
      <formula2>F18</formula2>
    </dataValidation>
    <dataValidation allowBlank="1" showErrorMessage="1" prompt="Merci de contacter le(s) service(s) des ressouces humaines concerné(s) pour obtenir les grilles salariales nécessaire à la réalisation de cette estimation" sqref="B11 B21:B22"/>
    <dataValidation allowBlank="1" showInputMessage="1" showErrorMessage="1" prompt="Merci d'indiquer le nom complet du financeur" sqref="A51:B51"/>
    <dataValidation type="decimal" allowBlank="1" showInputMessage="1" showErrorMessage="1" error="L'aide demandée ne peut supérieure au coût complet du projet par ligne" sqref="G36:G40 G22:G34">
      <formula1>0</formula1>
      <formula2>F22</formula2>
    </dataValidation>
    <dataValidation allowBlank="1" showErrorMessage="1" prompt="Le financement de personnel permanent n'est pas autorisé." sqref="G11:G17"/>
    <dataValidation allowBlank="1" showInputMessage="1" showErrorMessage="1" prompt="Merci de contacter le(s) service(s) des ressouces humaines concerné(s) pour obtenir les grilles salariales nécessaire à la réalisation de cette estimation" sqref="B26:B29 B32:B34 B12:B19 B23"/>
    <dataValidation type="decimal" allowBlank="1" showInputMessage="1" showErrorMessage="1" sqref="D12:E20 D23:E34 F36:F40 D46:D50">
      <formula1>0</formula1>
      <formula2>1000000000</formula2>
    </dataValidation>
  </dataValidations>
  <printOptions horizontalCentered="1"/>
  <pageMargins left="0.17000000000000004" right="0.17000000000000004" top="0.56000000000000005" bottom="0.51" header="0.31" footer="0.28000000000000003"/>
  <pageSetup paperSize="9" scale="60" orientation="portrait" r:id="rId1"/>
  <headerFooter alignWithMargins="0">
    <oddFooter>&amp;C&amp;P/&amp;N&amp;R&amp;9&amp;A</oddFooter>
  </headerFooter>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'NE PAS SUPPRIMER Gestion liste'!$A$2:$A$6</xm:f>
          </x14:formula1>
          <xm:sqref>C3:E3</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41"/>
    <pageSetUpPr fitToPage="1"/>
  </sheetPr>
  <dimension ref="A1:I67"/>
  <sheetViews>
    <sheetView showGridLines="0" topLeftCell="A46" zoomScaleNormal="100" zoomScaleSheetLayoutView="100" workbookViewId="0">
      <selection activeCell="D46" sqref="D46:D50"/>
    </sheetView>
  </sheetViews>
  <sheetFormatPr baseColWidth="10" defaultColWidth="10.85546875" defaultRowHeight="12.75" x14ac:dyDescent="0.2"/>
  <cols>
    <col min="1" max="1" width="5.140625" style="2" customWidth="1"/>
    <col min="2" max="2" width="49.42578125" style="53" customWidth="1"/>
    <col min="3" max="3" width="27.42578125" style="2" customWidth="1"/>
    <col min="4" max="5" width="18.7109375" style="2" customWidth="1"/>
    <col min="6" max="6" width="24.42578125" style="2" customWidth="1"/>
    <col min="7" max="7" width="18.7109375" style="55" customWidth="1"/>
    <col min="8" max="8" width="32.7109375" style="2" customWidth="1"/>
    <col min="9" max="9" width="23.42578125" style="2" customWidth="1"/>
    <col min="10" max="10" width="5.7109375" style="2" customWidth="1"/>
    <col min="11" max="16384" width="10.85546875" style="2"/>
  </cols>
  <sheetData>
    <row r="1" spans="1:9" ht="52.5" customHeight="1" thickBot="1" x14ac:dyDescent="0.25">
      <c r="A1" s="376" t="s">
        <v>214</v>
      </c>
      <c r="B1" s="377"/>
      <c r="C1" s="377"/>
      <c r="D1" s="377"/>
      <c r="E1" s="377"/>
      <c r="F1" s="377"/>
      <c r="G1" s="378"/>
    </row>
    <row r="2" spans="1:9" ht="20.100000000000001" customHeight="1" x14ac:dyDescent="0.2">
      <c r="A2" s="50"/>
      <c r="B2" s="51"/>
      <c r="C2" s="51"/>
      <c r="D2" s="51"/>
      <c r="E2" s="51"/>
      <c r="F2" s="51"/>
      <c r="G2" s="52"/>
    </row>
    <row r="3" spans="1:9" ht="20.100000000000001" customHeight="1" thickBot="1" x14ac:dyDescent="0.25">
      <c r="A3" s="87" t="s">
        <v>43</v>
      </c>
      <c r="B3" s="11"/>
      <c r="C3" s="373"/>
      <c r="D3" s="374"/>
      <c r="E3" s="374"/>
      <c r="F3" s="51"/>
      <c r="G3" s="52"/>
    </row>
    <row r="4" spans="1:9" ht="18" customHeight="1" thickBot="1" x14ac:dyDescent="0.25">
      <c r="A4" s="87" t="s">
        <v>44</v>
      </c>
      <c r="C4" s="392"/>
      <c r="D4" s="390"/>
      <c r="E4" s="391"/>
      <c r="G4" s="54"/>
    </row>
    <row r="5" spans="1:9" ht="18" customHeight="1" thickBot="1" x14ac:dyDescent="0.25">
      <c r="A5" s="89" t="s">
        <v>32</v>
      </c>
      <c r="C5" s="387"/>
      <c r="D5" s="393"/>
      <c r="E5" s="394"/>
    </row>
    <row r="6" spans="1:9" ht="18" customHeight="1" thickBot="1" x14ac:dyDescent="0.25">
      <c r="A6" s="89" t="s">
        <v>45</v>
      </c>
      <c r="C6" s="387"/>
      <c r="D6" s="388"/>
      <c r="E6" s="389"/>
    </row>
    <row r="7" spans="1:9" ht="18" customHeight="1" thickBot="1" x14ac:dyDescent="0.25">
      <c r="A7" s="90" t="s">
        <v>21</v>
      </c>
      <c r="C7" s="387"/>
      <c r="D7" s="388"/>
      <c r="E7" s="389"/>
    </row>
    <row r="8" spans="1:9" ht="43.5" customHeight="1" thickBot="1" x14ac:dyDescent="0.25">
      <c r="B8" s="56"/>
      <c r="F8" s="369" t="s">
        <v>183</v>
      </c>
      <c r="G8" s="369"/>
      <c r="I8" s="265"/>
    </row>
    <row r="9" spans="1:9" s="53" customFormat="1" ht="30" customHeight="1" thickBot="1" x14ac:dyDescent="0.3">
      <c r="A9" s="16" t="s">
        <v>47</v>
      </c>
      <c r="B9" s="17"/>
      <c r="C9" s="18"/>
      <c r="D9" s="18"/>
      <c r="E9" s="18"/>
      <c r="F9" s="19" t="s">
        <v>159</v>
      </c>
      <c r="G9" s="20" t="s">
        <v>48</v>
      </c>
    </row>
    <row r="10" spans="1:9" s="53" customFormat="1" ht="44.25" customHeight="1" x14ac:dyDescent="0.25">
      <c r="A10" s="21" t="s">
        <v>49</v>
      </c>
      <c r="B10" s="102"/>
      <c r="C10" s="22" t="s">
        <v>155</v>
      </c>
      <c r="D10" s="22" t="s">
        <v>156</v>
      </c>
      <c r="E10" s="23" t="s">
        <v>158</v>
      </c>
      <c r="F10" s="230">
        <f>+F21+F35</f>
        <v>0</v>
      </c>
      <c r="G10" s="231">
        <f>+G21+G35</f>
        <v>0</v>
      </c>
    </row>
    <row r="11" spans="1:9" ht="20.100000000000001" customHeight="1" x14ac:dyDescent="0.25">
      <c r="A11" s="358" t="s">
        <v>50</v>
      </c>
      <c r="B11" s="106" t="s">
        <v>68</v>
      </c>
      <c r="C11" s="347" t="s">
        <v>66</v>
      </c>
      <c r="D11" s="348"/>
      <c r="E11" s="349"/>
      <c r="F11" s="98"/>
      <c r="G11" s="272"/>
    </row>
    <row r="12" spans="1:9" ht="20.100000000000001" customHeight="1" x14ac:dyDescent="0.25">
      <c r="A12" s="359"/>
      <c r="B12" s="352" t="s">
        <v>161</v>
      </c>
      <c r="C12" s="202"/>
      <c r="D12" s="203"/>
      <c r="E12" s="204"/>
      <c r="F12" s="205">
        <f t="shared" ref="F12:F20" si="0">D12*E12</f>
        <v>0</v>
      </c>
      <c r="G12" s="273"/>
    </row>
    <row r="13" spans="1:9" ht="20.100000000000001" customHeight="1" x14ac:dyDescent="0.25">
      <c r="A13" s="359"/>
      <c r="B13" s="352"/>
      <c r="C13" s="202"/>
      <c r="D13" s="203"/>
      <c r="E13" s="204"/>
      <c r="F13" s="205">
        <f t="shared" si="0"/>
        <v>0</v>
      </c>
      <c r="G13" s="273"/>
    </row>
    <row r="14" spans="1:9" ht="20.100000000000001" customHeight="1" x14ac:dyDescent="0.25">
      <c r="A14" s="359"/>
      <c r="B14" s="353"/>
      <c r="C14" s="202"/>
      <c r="D14" s="203"/>
      <c r="E14" s="204"/>
      <c r="F14" s="205">
        <f t="shared" si="0"/>
        <v>0</v>
      </c>
      <c r="G14" s="273"/>
    </row>
    <row r="15" spans="1:9" ht="20.100000000000001" customHeight="1" x14ac:dyDescent="0.25">
      <c r="A15" s="360"/>
      <c r="B15" s="357" t="s">
        <v>162</v>
      </c>
      <c r="C15" s="206"/>
      <c r="D15" s="206"/>
      <c r="E15" s="207"/>
      <c r="F15" s="208">
        <f t="shared" si="0"/>
        <v>0</v>
      </c>
      <c r="G15" s="273"/>
    </row>
    <row r="16" spans="1:9" ht="20.100000000000001" customHeight="1" x14ac:dyDescent="0.25">
      <c r="A16" s="359"/>
      <c r="B16" s="352"/>
      <c r="C16" s="209"/>
      <c r="D16" s="206"/>
      <c r="E16" s="207"/>
      <c r="F16" s="208">
        <f t="shared" si="0"/>
        <v>0</v>
      </c>
      <c r="G16" s="273"/>
    </row>
    <row r="17" spans="1:8" ht="20.100000000000001" customHeight="1" x14ac:dyDescent="0.25">
      <c r="A17" s="359"/>
      <c r="B17" s="352"/>
      <c r="C17" s="209"/>
      <c r="D17" s="206"/>
      <c r="E17" s="207"/>
      <c r="F17" s="208">
        <f t="shared" si="0"/>
        <v>0</v>
      </c>
      <c r="G17" s="273"/>
    </row>
    <row r="18" spans="1:8" ht="20.100000000000001" customHeight="1" x14ac:dyDescent="0.2">
      <c r="A18" s="359"/>
      <c r="B18" s="357" t="s">
        <v>163</v>
      </c>
      <c r="C18" s="209"/>
      <c r="D18" s="210"/>
      <c r="E18" s="210"/>
      <c r="F18" s="208">
        <f t="shared" si="0"/>
        <v>0</v>
      </c>
      <c r="G18" s="262"/>
      <c r="H18" s="42" t="str">
        <f>IF($G18="","Attention la case G n'est pas remplie","ok")</f>
        <v>Attention la case G n'est pas remplie</v>
      </c>
    </row>
    <row r="19" spans="1:8" ht="20.100000000000001" customHeight="1" x14ac:dyDescent="0.25">
      <c r="A19" s="359"/>
      <c r="B19" s="352"/>
      <c r="C19" s="209"/>
      <c r="D19" s="206"/>
      <c r="E19" s="207"/>
      <c r="F19" s="208">
        <f t="shared" si="0"/>
        <v>0</v>
      </c>
      <c r="G19" s="262"/>
      <c r="H19" s="42" t="str">
        <f t="shared" ref="H19:H20" si="1">IF($G19="","Attention la case G n'est pas remplie","ok")</f>
        <v>Attention la case G n'est pas remplie</v>
      </c>
    </row>
    <row r="20" spans="1:8" ht="20.100000000000001" customHeight="1" x14ac:dyDescent="0.25">
      <c r="A20" s="360"/>
      <c r="B20" s="352"/>
      <c r="C20" s="206"/>
      <c r="D20" s="206"/>
      <c r="E20" s="207"/>
      <c r="F20" s="208">
        <f t="shared" si="0"/>
        <v>0</v>
      </c>
      <c r="G20" s="262"/>
      <c r="H20" s="42" t="str">
        <f t="shared" si="1"/>
        <v>Attention la case G n'est pas remplie</v>
      </c>
    </row>
    <row r="21" spans="1:8" ht="20.100000000000001" customHeight="1" x14ac:dyDescent="0.2">
      <c r="A21" s="360"/>
      <c r="B21" s="108"/>
      <c r="C21" s="211" t="s">
        <v>51</v>
      </c>
      <c r="D21" s="212">
        <f>SUM(D11:D20)</f>
        <v>0</v>
      </c>
      <c r="E21" s="212">
        <f>SUM(E11:E20)</f>
        <v>0</v>
      </c>
      <c r="F21" s="213">
        <f>SUM(F11:F20)</f>
        <v>0</v>
      </c>
      <c r="G21" s="214">
        <f>SUM(G11:G20)</f>
        <v>0</v>
      </c>
      <c r="H21" s="258"/>
    </row>
    <row r="22" spans="1:8" ht="20.100000000000001" customHeight="1" x14ac:dyDescent="0.2">
      <c r="A22" s="360"/>
      <c r="B22" s="107"/>
      <c r="C22" s="347" t="s">
        <v>67</v>
      </c>
      <c r="D22" s="348"/>
      <c r="E22" s="349"/>
      <c r="F22" s="99"/>
      <c r="G22" s="103"/>
      <c r="H22" s="258"/>
    </row>
    <row r="23" spans="1:8" ht="20.100000000000001" customHeight="1" x14ac:dyDescent="0.2">
      <c r="A23" s="360"/>
      <c r="B23" s="354" t="s">
        <v>165</v>
      </c>
      <c r="C23" s="210"/>
      <c r="D23" s="210"/>
      <c r="E23" s="210"/>
      <c r="F23" s="215">
        <f t="shared" ref="F23:F34" si="2">D23*E23</f>
        <v>0</v>
      </c>
      <c r="G23" s="216"/>
      <c r="H23" s="258"/>
    </row>
    <row r="24" spans="1:8" ht="20.100000000000001" customHeight="1" x14ac:dyDescent="0.2">
      <c r="A24" s="360"/>
      <c r="B24" s="355"/>
      <c r="C24" s="210"/>
      <c r="D24" s="210"/>
      <c r="E24" s="210"/>
      <c r="F24" s="215">
        <f t="shared" si="2"/>
        <v>0</v>
      </c>
      <c r="G24" s="216"/>
      <c r="H24" s="258"/>
    </row>
    <row r="25" spans="1:8" ht="20.100000000000001" customHeight="1" x14ac:dyDescent="0.2">
      <c r="A25" s="360"/>
      <c r="B25" s="356"/>
      <c r="C25" s="210"/>
      <c r="D25" s="210"/>
      <c r="E25" s="210"/>
      <c r="F25" s="215">
        <f t="shared" si="2"/>
        <v>0</v>
      </c>
      <c r="G25" s="216"/>
      <c r="H25" s="258"/>
    </row>
    <row r="26" spans="1:8" ht="20.100000000000001" customHeight="1" x14ac:dyDescent="0.2">
      <c r="A26" s="360"/>
      <c r="B26" s="357" t="s">
        <v>167</v>
      </c>
      <c r="C26" s="210"/>
      <c r="D26" s="210"/>
      <c r="E26" s="210"/>
      <c r="F26" s="208">
        <f t="shared" si="2"/>
        <v>0</v>
      </c>
      <c r="G26" s="262"/>
      <c r="H26" s="42" t="str">
        <f t="shared" ref="H26:H28" si="3">IF($G26="","Attention la case G n'est pas remplie","ok")</f>
        <v>Attention la case G n'est pas remplie</v>
      </c>
    </row>
    <row r="27" spans="1:8" ht="20.100000000000001" customHeight="1" x14ac:dyDescent="0.2">
      <c r="A27" s="360"/>
      <c r="B27" s="352"/>
      <c r="C27" s="210"/>
      <c r="D27" s="210"/>
      <c r="E27" s="210"/>
      <c r="F27" s="208">
        <f t="shared" si="2"/>
        <v>0</v>
      </c>
      <c r="G27" s="262"/>
      <c r="H27" s="42" t="str">
        <f t="shared" si="3"/>
        <v>Attention la case G n'est pas remplie</v>
      </c>
    </row>
    <row r="28" spans="1:8" ht="20.100000000000001" customHeight="1" x14ac:dyDescent="0.2">
      <c r="A28" s="360"/>
      <c r="B28" s="352"/>
      <c r="C28" s="210"/>
      <c r="D28" s="210"/>
      <c r="E28" s="210"/>
      <c r="F28" s="208">
        <f t="shared" si="2"/>
        <v>0</v>
      </c>
      <c r="G28" s="262"/>
      <c r="H28" s="42" t="str">
        <f t="shared" si="3"/>
        <v>Attention la case G n'est pas remplie</v>
      </c>
    </row>
    <row r="29" spans="1:8" ht="20.100000000000001" customHeight="1" x14ac:dyDescent="0.2">
      <c r="A29" s="359"/>
      <c r="B29" s="354" t="s">
        <v>166</v>
      </c>
      <c r="C29" s="217"/>
      <c r="D29" s="210"/>
      <c r="E29" s="210"/>
      <c r="F29" s="218">
        <f t="shared" si="2"/>
        <v>0</v>
      </c>
      <c r="G29" s="216"/>
      <c r="H29" s="258"/>
    </row>
    <row r="30" spans="1:8" ht="20.100000000000001" customHeight="1" x14ac:dyDescent="0.2">
      <c r="A30" s="359"/>
      <c r="B30" s="355"/>
      <c r="C30" s="217"/>
      <c r="D30" s="210"/>
      <c r="E30" s="210"/>
      <c r="F30" s="218">
        <f t="shared" si="2"/>
        <v>0</v>
      </c>
      <c r="G30" s="216"/>
      <c r="H30" s="258"/>
    </row>
    <row r="31" spans="1:8" ht="20.100000000000001" customHeight="1" x14ac:dyDescent="0.2">
      <c r="A31" s="359"/>
      <c r="B31" s="356"/>
      <c r="C31" s="217"/>
      <c r="D31" s="210"/>
      <c r="E31" s="210"/>
      <c r="F31" s="218">
        <f t="shared" si="2"/>
        <v>0</v>
      </c>
      <c r="G31" s="216"/>
      <c r="H31" s="258"/>
    </row>
    <row r="32" spans="1:8" ht="20.100000000000001" customHeight="1" x14ac:dyDescent="0.2">
      <c r="A32" s="360"/>
      <c r="B32" s="357" t="s">
        <v>168</v>
      </c>
      <c r="C32" s="210"/>
      <c r="D32" s="210"/>
      <c r="E32" s="210"/>
      <c r="F32" s="218">
        <f t="shared" si="2"/>
        <v>0</v>
      </c>
      <c r="G32" s="262"/>
      <c r="H32" s="42" t="str">
        <f t="shared" ref="H32:H34" si="4">IF($G32="","Attention la case G n'est pas remplie","ok")</f>
        <v>Attention la case G n'est pas remplie</v>
      </c>
    </row>
    <row r="33" spans="1:8" ht="20.100000000000001" customHeight="1" x14ac:dyDescent="0.2">
      <c r="A33" s="360"/>
      <c r="B33" s="352"/>
      <c r="C33" s="219"/>
      <c r="D33" s="219"/>
      <c r="E33" s="219"/>
      <c r="F33" s="218">
        <f t="shared" si="2"/>
        <v>0</v>
      </c>
      <c r="G33" s="263"/>
      <c r="H33" s="42" t="str">
        <f t="shared" si="4"/>
        <v>Attention la case G n'est pas remplie</v>
      </c>
    </row>
    <row r="34" spans="1:8" ht="20.100000000000001" customHeight="1" x14ac:dyDescent="0.2">
      <c r="A34" s="360"/>
      <c r="B34" s="352"/>
      <c r="C34" s="219"/>
      <c r="D34" s="219"/>
      <c r="E34" s="219"/>
      <c r="F34" s="218">
        <f t="shared" si="2"/>
        <v>0</v>
      </c>
      <c r="G34" s="264"/>
      <c r="H34" s="42" t="str">
        <f t="shared" si="4"/>
        <v>Attention la case G n'est pas remplie</v>
      </c>
    </row>
    <row r="35" spans="1:8" ht="24.95" customHeight="1" thickBot="1" x14ac:dyDescent="0.25">
      <c r="A35" s="360"/>
      <c r="B35" s="109"/>
      <c r="C35" s="220" t="s">
        <v>51</v>
      </c>
      <c r="D35" s="220">
        <f>SUM(D22:D32)</f>
        <v>0</v>
      </c>
      <c r="E35" s="220">
        <f>SUM(E22:E32)</f>
        <v>0</v>
      </c>
      <c r="F35" s="221">
        <f>SUM(F22:F34)</f>
        <v>0</v>
      </c>
      <c r="G35" s="222">
        <f>SUM(G22:G34)</f>
        <v>0</v>
      </c>
      <c r="H35" s="258"/>
    </row>
    <row r="36" spans="1:8" ht="24.95" customHeight="1" x14ac:dyDescent="0.2">
      <c r="A36" s="110" t="s">
        <v>169</v>
      </c>
      <c r="B36" s="111"/>
      <c r="C36" s="111"/>
      <c r="D36" s="111"/>
      <c r="E36" s="112"/>
      <c r="F36" s="223"/>
      <c r="G36" s="262"/>
      <c r="H36" s="42" t="str">
        <f t="shared" ref="H36:H40" si="5">IF($G36="","Attention la case G n'est pas remplie","ok")</f>
        <v>Attention la case G n'est pas remplie</v>
      </c>
    </row>
    <row r="37" spans="1:8" ht="24.95" customHeight="1" x14ac:dyDescent="0.2">
      <c r="A37" s="24" t="s">
        <v>52</v>
      </c>
      <c r="B37" s="25"/>
      <c r="C37" s="25"/>
      <c r="D37" s="25"/>
      <c r="E37" s="113"/>
      <c r="F37" s="223"/>
      <c r="G37" s="262"/>
      <c r="H37" s="42" t="str">
        <f t="shared" si="5"/>
        <v>Attention la case G n'est pas remplie</v>
      </c>
    </row>
    <row r="38" spans="1:8" ht="24.95" customHeight="1" x14ac:dyDescent="0.2">
      <c r="A38" s="26" t="s">
        <v>170</v>
      </c>
      <c r="B38" s="27"/>
      <c r="C38" s="27"/>
      <c r="D38" s="27"/>
      <c r="E38" s="114"/>
      <c r="F38" s="223"/>
      <c r="G38" s="262"/>
      <c r="H38" s="42" t="str">
        <f t="shared" si="5"/>
        <v>Attention la case G n'est pas remplie</v>
      </c>
    </row>
    <row r="39" spans="1:8" ht="24.95" customHeight="1" x14ac:dyDescent="0.2">
      <c r="A39" s="26" t="s">
        <v>171</v>
      </c>
      <c r="B39" s="27"/>
      <c r="C39" s="27"/>
      <c r="D39" s="27"/>
      <c r="E39" s="114"/>
      <c r="F39" s="223"/>
      <c r="G39" s="262"/>
      <c r="H39" s="42" t="str">
        <f t="shared" si="5"/>
        <v>Attention la case G n'est pas remplie</v>
      </c>
    </row>
    <row r="40" spans="1:8" ht="24.95" customHeight="1" thickBot="1" x14ac:dyDescent="0.25">
      <c r="A40" s="28" t="s">
        <v>206</v>
      </c>
      <c r="B40" s="29"/>
      <c r="C40" s="29"/>
      <c r="D40" s="29"/>
      <c r="E40" s="115"/>
      <c r="F40" s="223"/>
      <c r="G40" s="262"/>
      <c r="H40" s="42" t="str">
        <f t="shared" si="5"/>
        <v>Attention la case G n'est pas remplie</v>
      </c>
    </row>
    <row r="41" spans="1:8" ht="24.95" customHeight="1" thickBot="1" x14ac:dyDescent="0.25">
      <c r="A41" s="30" t="s">
        <v>53</v>
      </c>
      <c r="B41" s="31"/>
      <c r="C41" s="31"/>
      <c r="D41" s="31"/>
      <c r="E41" s="116"/>
      <c r="F41" s="224">
        <f>SUM(F36:F40)+F10</f>
        <v>0</v>
      </c>
      <c r="G41" s="225">
        <f>SUM(G36:G40)+G10</f>
        <v>0</v>
      </c>
      <c r="H41" s="271" t="s">
        <v>208</v>
      </c>
    </row>
    <row r="42" spans="1:8" ht="24.95" customHeight="1" thickBot="1" x14ac:dyDescent="0.25">
      <c r="A42" s="5"/>
      <c r="B42" s="32"/>
      <c r="C42" s="32"/>
      <c r="D42" s="32"/>
      <c r="E42" s="33" t="s">
        <v>54</v>
      </c>
      <c r="F42" s="266" t="e">
        <f>G41/F41</f>
        <v>#DIV/0!</v>
      </c>
      <c r="G42" s="34"/>
    </row>
    <row r="43" spans="1:8" ht="13.5" thickBot="1" x14ac:dyDescent="0.25">
      <c r="A43" s="5"/>
      <c r="B43" s="14"/>
      <c r="C43" s="5"/>
      <c r="D43" s="5"/>
      <c r="E43" s="5"/>
      <c r="F43" s="5"/>
      <c r="G43" s="13"/>
    </row>
    <row r="44" spans="1:8" s="5" customFormat="1" ht="24.95" customHeight="1" thickBot="1" x14ac:dyDescent="0.25">
      <c r="A44" s="344" t="s">
        <v>179</v>
      </c>
      <c r="B44" s="345"/>
      <c r="C44" s="345"/>
      <c r="D44" s="345"/>
      <c r="E44" s="346"/>
      <c r="F44" s="37"/>
      <c r="G44" s="13"/>
    </row>
    <row r="45" spans="1:8" s="5" customFormat="1" ht="26.25" thickBot="1" x14ac:dyDescent="0.25">
      <c r="A45" s="365" t="s">
        <v>17</v>
      </c>
      <c r="B45" s="366"/>
      <c r="C45" s="38" t="s">
        <v>18</v>
      </c>
      <c r="D45" s="38" t="s">
        <v>19</v>
      </c>
      <c r="E45" s="39" t="s">
        <v>20</v>
      </c>
      <c r="F45" s="3"/>
      <c r="G45" s="13"/>
    </row>
    <row r="46" spans="1:8" s="42" customFormat="1" ht="24.95" customHeight="1" x14ac:dyDescent="0.2">
      <c r="A46" s="367"/>
      <c r="B46" s="368"/>
      <c r="C46" s="40"/>
      <c r="D46" s="226"/>
      <c r="E46" s="41"/>
      <c r="G46" s="43"/>
    </row>
    <row r="47" spans="1:8" s="42" customFormat="1" ht="24.95" customHeight="1" x14ac:dyDescent="0.2">
      <c r="A47" s="350"/>
      <c r="B47" s="351"/>
      <c r="C47" s="44"/>
      <c r="D47" s="227"/>
      <c r="E47" s="45"/>
      <c r="G47" s="43"/>
    </row>
    <row r="48" spans="1:8" s="42" customFormat="1" ht="24.95" customHeight="1" x14ac:dyDescent="0.2">
      <c r="A48" s="350"/>
      <c r="B48" s="351"/>
      <c r="C48" s="44"/>
      <c r="D48" s="227"/>
      <c r="E48" s="45"/>
      <c r="G48" s="43"/>
    </row>
    <row r="49" spans="1:7" s="42" customFormat="1" ht="24.95" customHeight="1" x14ac:dyDescent="0.2">
      <c r="A49" s="350"/>
      <c r="B49" s="351"/>
      <c r="C49" s="44"/>
      <c r="D49" s="227"/>
      <c r="E49" s="45"/>
      <c r="G49" s="43"/>
    </row>
    <row r="50" spans="1:7" s="42" customFormat="1" ht="24.95" customHeight="1" thickBot="1" x14ac:dyDescent="0.25">
      <c r="A50" s="361"/>
      <c r="B50" s="362"/>
      <c r="C50" s="46"/>
      <c r="D50" s="228"/>
      <c r="E50" s="47"/>
      <c r="G50" s="43"/>
    </row>
    <row r="51" spans="1:7" s="5" customFormat="1" ht="24.95" customHeight="1" thickBot="1" x14ac:dyDescent="0.25">
      <c r="A51" s="363" t="s">
        <v>51</v>
      </c>
      <c r="B51" s="364"/>
      <c r="C51" s="48"/>
      <c r="D51" s="229">
        <f>SUM(D46:D50)</f>
        <v>0</v>
      </c>
      <c r="E51" s="49"/>
      <c r="G51" s="13"/>
    </row>
    <row r="52" spans="1:7" ht="13.5" thickBot="1" x14ac:dyDescent="0.25">
      <c r="A52" s="5"/>
      <c r="B52" s="14"/>
      <c r="C52" s="5"/>
      <c r="D52" s="5"/>
      <c r="E52" s="5"/>
      <c r="F52" s="5"/>
      <c r="G52" s="13"/>
    </row>
    <row r="53" spans="1:7" ht="58.5" customHeight="1" x14ac:dyDescent="0.2">
      <c r="D53" s="327" t="s">
        <v>99</v>
      </c>
      <c r="E53" s="328"/>
      <c r="F53" s="328"/>
      <c r="G53" s="329"/>
    </row>
    <row r="54" spans="1:7" ht="59.25" customHeight="1" thickBot="1" x14ac:dyDescent="0.25">
      <c r="D54" s="330"/>
      <c r="E54" s="331"/>
      <c r="F54" s="331"/>
      <c r="G54" s="332"/>
    </row>
    <row r="57" spans="1:7" ht="39" customHeight="1" thickBot="1" x14ac:dyDescent="0.25">
      <c r="A57" s="395" t="s">
        <v>172</v>
      </c>
      <c r="B57" s="396"/>
      <c r="C57" s="396"/>
      <c r="D57" s="396"/>
      <c r="E57" s="396"/>
      <c r="F57" s="396"/>
      <c r="G57" s="396"/>
    </row>
    <row r="58" spans="1:7" ht="39" customHeight="1" thickBot="1" x14ac:dyDescent="0.25">
      <c r="A58" s="336" t="s">
        <v>91</v>
      </c>
      <c r="B58" s="337"/>
      <c r="C58" s="337"/>
      <c r="D58" s="337"/>
      <c r="E58" s="337"/>
      <c r="F58" s="337"/>
      <c r="G58" s="338"/>
    </row>
    <row r="59" spans="1:7" ht="140.1" customHeight="1" thickBot="1" x14ac:dyDescent="0.25">
      <c r="A59" s="333"/>
      <c r="B59" s="334"/>
      <c r="C59" s="334"/>
      <c r="D59" s="334"/>
      <c r="E59" s="334"/>
      <c r="F59" s="334"/>
      <c r="G59" s="335"/>
    </row>
    <row r="60" spans="1:7" ht="39" customHeight="1" thickBot="1" x14ac:dyDescent="0.25">
      <c r="A60" s="324" t="s">
        <v>92</v>
      </c>
      <c r="B60" s="325"/>
      <c r="C60" s="325"/>
      <c r="D60" s="325"/>
      <c r="E60" s="325"/>
      <c r="F60" s="325"/>
      <c r="G60" s="326"/>
    </row>
    <row r="61" spans="1:7" ht="140.1" customHeight="1" thickBot="1" x14ac:dyDescent="0.25">
      <c r="A61" s="333"/>
      <c r="B61" s="334"/>
      <c r="C61" s="334"/>
      <c r="D61" s="334"/>
      <c r="E61" s="334"/>
      <c r="F61" s="334"/>
      <c r="G61" s="335"/>
    </row>
    <row r="62" spans="1:7" ht="39" customHeight="1" thickBot="1" x14ac:dyDescent="0.25">
      <c r="A62" s="339" t="s">
        <v>90</v>
      </c>
      <c r="B62" s="340"/>
      <c r="C62" s="340"/>
      <c r="D62" s="340"/>
      <c r="E62" s="340"/>
      <c r="F62" s="340"/>
      <c r="G62" s="341"/>
    </row>
    <row r="63" spans="1:7" ht="140.1" customHeight="1" thickBot="1" x14ac:dyDescent="0.25">
      <c r="A63" s="333"/>
      <c r="B63" s="334"/>
      <c r="C63" s="334"/>
      <c r="D63" s="334"/>
      <c r="E63" s="334"/>
      <c r="F63" s="334"/>
      <c r="G63" s="335"/>
    </row>
    <row r="64" spans="1:7" ht="39" customHeight="1" thickBot="1" x14ac:dyDescent="0.25">
      <c r="A64" s="336" t="s">
        <v>93</v>
      </c>
      <c r="B64" s="337"/>
      <c r="C64" s="337"/>
      <c r="D64" s="337"/>
      <c r="E64" s="337"/>
      <c r="F64" s="337"/>
      <c r="G64" s="338"/>
    </row>
    <row r="65" spans="1:7" ht="140.1" customHeight="1" thickBot="1" x14ac:dyDescent="0.25">
      <c r="A65" s="333"/>
      <c r="B65" s="334"/>
      <c r="C65" s="334"/>
      <c r="D65" s="334"/>
      <c r="E65" s="334"/>
      <c r="F65" s="334"/>
      <c r="G65" s="335"/>
    </row>
    <row r="66" spans="1:7" ht="39" customHeight="1" thickBot="1" x14ac:dyDescent="0.25">
      <c r="A66" s="336" t="s">
        <v>94</v>
      </c>
      <c r="B66" s="337"/>
      <c r="C66" s="337"/>
      <c r="D66" s="337"/>
      <c r="E66" s="337"/>
      <c r="F66" s="337"/>
      <c r="G66" s="338"/>
    </row>
    <row r="67" spans="1:7" ht="140.1" customHeight="1" thickBot="1" x14ac:dyDescent="0.25">
      <c r="A67" s="333"/>
      <c r="B67" s="334"/>
      <c r="C67" s="334"/>
      <c r="D67" s="334"/>
      <c r="E67" s="334"/>
      <c r="F67" s="334"/>
      <c r="G67" s="335"/>
    </row>
  </sheetData>
  <sheetProtection algorithmName="SHA-512" hashValue="uYxLUKPuccPAdSlPe4BINrEzEpWIATYWl+CiK2jUMmobCFS6Isoyn7ZB3RatV3Fb/49fZVQ7CP1dTpglGmL0pQ==" saltValue="6nD+bjowA2ukDmWw8ILqVA==" spinCount="100000" sheet="1" objects="1" scenarios="1"/>
  <mergeCells count="38">
    <mergeCell ref="F8:G8"/>
    <mergeCell ref="A65:G65"/>
    <mergeCell ref="A66:G66"/>
    <mergeCell ref="A67:G67"/>
    <mergeCell ref="A59:G59"/>
    <mergeCell ref="A60:G60"/>
    <mergeCell ref="A61:G61"/>
    <mergeCell ref="A62:G62"/>
    <mergeCell ref="A63:G63"/>
    <mergeCell ref="A64:G64"/>
    <mergeCell ref="A58:G58"/>
    <mergeCell ref="A44:E44"/>
    <mergeCell ref="A45:B45"/>
    <mergeCell ref="A46:B46"/>
    <mergeCell ref="A47:B47"/>
    <mergeCell ref="A48:B48"/>
    <mergeCell ref="A57:G57"/>
    <mergeCell ref="A11:A35"/>
    <mergeCell ref="C11:E11"/>
    <mergeCell ref="B12:B14"/>
    <mergeCell ref="B15:B17"/>
    <mergeCell ref="B18:B20"/>
    <mergeCell ref="C22:E22"/>
    <mergeCell ref="B23:B25"/>
    <mergeCell ref="B26:B28"/>
    <mergeCell ref="B29:B31"/>
    <mergeCell ref="B32:B34"/>
    <mergeCell ref="A49:B49"/>
    <mergeCell ref="A50:B50"/>
    <mergeCell ref="A51:B51"/>
    <mergeCell ref="D53:G53"/>
    <mergeCell ref="D54:G54"/>
    <mergeCell ref="C7:E7"/>
    <mergeCell ref="A1:G1"/>
    <mergeCell ref="C3:E3"/>
    <mergeCell ref="C4:E4"/>
    <mergeCell ref="C5:E5"/>
    <mergeCell ref="C6:E6"/>
  </mergeCells>
  <conditionalFormatting sqref="G11:G16">
    <cfRule type="expression" dxfId="169" priority="3" stopIfTrue="1">
      <formula>($C$3="Autre organisme privé")</formula>
    </cfRule>
  </conditionalFormatting>
  <dataValidations count="10">
    <dataValidation allowBlank="1" showInputMessage="1" showErrorMessage="1" prompt="Merci de contacter le(s) service(s) des ressouces humaines concerné(s) pour obtenir les grilles salariales nécessaire à la réalisation de cette estimation" sqref="B26:B29 B32:B34 B12:B19 B23"/>
    <dataValidation allowBlank="1" showErrorMessage="1" prompt="Le financement de personnel permanent n'est pas autorisé." sqref="G11:G17"/>
    <dataValidation type="decimal" allowBlank="1" showInputMessage="1" showErrorMessage="1" error="L'aide demandée ne peut supérieure au coût complet du projet par ligne" sqref="G36:G40 G22:G34">
      <formula1>0</formula1>
      <formula2>F22</formula2>
    </dataValidation>
    <dataValidation allowBlank="1" showInputMessage="1" showErrorMessage="1" prompt="Merci d'indiquer le nom complet du financeur" sqref="A51:B51"/>
    <dataValidation allowBlank="1" showErrorMessage="1" prompt="Merci de contacter le(s) service(s) des ressouces humaines concerné(s) pour obtenir les grilles salariales nécessaire à la réalisation de cette estimation" sqref="B11 B21:B22"/>
    <dataValidation type="decimal" allowBlank="1" showErrorMessage="1" error="L'aide demandée ne peut supérieure au coût complet du projet par ligne" prompt="Le financement de personnel permanent n'est pas autorisé." sqref="G18:G20">
      <formula1>0</formula1>
      <formula2>F18</formula2>
    </dataValidation>
    <dataValidation type="list" allowBlank="1" showInputMessage="1" showErrorMessage="1" sqref="C46:C50">
      <formula1>financeurs</formula1>
    </dataValidation>
    <dataValidation type="list" allowBlank="1" showInputMessage="1" showErrorMessage="1" sqref="E46:E50">
      <formula1>etats</formula1>
    </dataValidation>
    <dataValidation allowBlank="1" showInputMessage="1" showErrorMessage="1" prompt="Exemple : pour du personnel statutaire Inserm sur le projet à hauteur de 50 K€, indiquer : Financeur = Inserm ; Type de Financeur = Etablissement public national ; Montant du financement = 50 K€ ; Etat du financement : Acquis._x000d__x000d_" sqref="A46:B50"/>
    <dataValidation type="decimal" allowBlank="1" showInputMessage="1" showErrorMessage="1" sqref="D12:E20 D23:E34 F36:F40 D46:D50">
      <formula1>0</formula1>
      <formula2>1000000000</formula2>
    </dataValidation>
  </dataValidations>
  <printOptions horizontalCentered="1"/>
  <pageMargins left="0.17000000000000004" right="0.17000000000000004" top="0.56000000000000005" bottom="0.51" header="0.31" footer="0.28000000000000003"/>
  <pageSetup paperSize="9" scale="60" orientation="portrait" r:id="rId1"/>
  <headerFooter alignWithMargins="0">
    <oddFooter>&amp;C&amp;P/&amp;N&amp;R&amp;9&amp;A</oddFooter>
  </headerFooter>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'NE PAS SUPPRIMER Gestion liste'!$A$2:$A$6</xm:f>
          </x14:formula1>
          <xm:sqref>C3:E3</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14</vt:i4>
      </vt:variant>
      <vt:variant>
        <vt:lpstr>Plages nommées</vt:lpstr>
      </vt:variant>
      <vt:variant>
        <vt:i4>24</vt:i4>
      </vt:variant>
    </vt:vector>
  </HeadingPairs>
  <TitlesOfParts>
    <vt:vector size="38" baseType="lpstr">
      <vt:lpstr>NOTICE</vt:lpstr>
      <vt:lpstr>NE PAS SUPPRIMER Gestion liste</vt:lpstr>
      <vt:lpstr>A - Equipe Coordonnateur</vt:lpstr>
      <vt:lpstr>B - Equipe 2</vt:lpstr>
      <vt:lpstr>C - Equipe 3</vt:lpstr>
      <vt:lpstr>D - Equipe 4</vt:lpstr>
      <vt:lpstr>E - Equipe 5</vt:lpstr>
      <vt:lpstr>F - Equipe 6</vt:lpstr>
      <vt:lpstr>G - Equipe 7</vt:lpstr>
      <vt:lpstr>H - Equipe 8</vt:lpstr>
      <vt:lpstr>I - Equipe 9</vt:lpstr>
      <vt:lpstr>J - Equipe 10</vt:lpstr>
      <vt:lpstr>K - Répartition annuelle</vt:lpstr>
      <vt:lpstr>L - Fiche de synthèse</vt:lpstr>
      <vt:lpstr>etats</vt:lpstr>
      <vt:lpstr>financeurs</vt:lpstr>
      <vt:lpstr>'A - Equipe Coordonnateur'!Impression_des_titres</vt:lpstr>
      <vt:lpstr>'B - Equipe 2'!Impression_des_titres</vt:lpstr>
      <vt:lpstr>'C - Equipe 3'!Impression_des_titres</vt:lpstr>
      <vt:lpstr>'D - Equipe 4'!Impression_des_titres</vt:lpstr>
      <vt:lpstr>'E - Equipe 5'!Impression_des_titres</vt:lpstr>
      <vt:lpstr>'F - Equipe 6'!Impression_des_titres</vt:lpstr>
      <vt:lpstr>'G - Equipe 7'!Impression_des_titres</vt:lpstr>
      <vt:lpstr>'H - Equipe 8'!Impression_des_titres</vt:lpstr>
      <vt:lpstr>'I - Equipe 9'!Impression_des_titres</vt:lpstr>
      <vt:lpstr>'J - Equipe 10'!Impression_des_titres</vt:lpstr>
      <vt:lpstr>liste</vt:lpstr>
      <vt:lpstr>org</vt:lpstr>
      <vt:lpstr>subv</vt:lpstr>
      <vt:lpstr>'E - Equipe 5'!Zone_d_impression</vt:lpstr>
      <vt:lpstr>'F - Equipe 6'!Zone_d_impression</vt:lpstr>
      <vt:lpstr>'G - Equipe 7'!Zone_d_impression</vt:lpstr>
      <vt:lpstr>'H - Equipe 8'!Zone_d_impression</vt:lpstr>
      <vt:lpstr>'I - Equipe 9'!Zone_d_impression</vt:lpstr>
      <vt:lpstr>'J - Equipe 10'!Zone_d_impression</vt:lpstr>
      <vt:lpstr>'K - Répartition annuelle'!Zone_d_impression</vt:lpstr>
      <vt:lpstr>'L - Fiche de synthèse'!Zone_d_impression</vt:lpstr>
      <vt:lpstr>NOTICE!Zone_d_impression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DOMF</dc:creator>
  <cp:lastModifiedBy>Marie DINH</cp:lastModifiedBy>
  <cp:lastPrinted>2019-01-29T09:35:13Z</cp:lastPrinted>
  <dcterms:created xsi:type="dcterms:W3CDTF">2012-04-08T18:44:33Z</dcterms:created>
  <dcterms:modified xsi:type="dcterms:W3CDTF">2023-11-06T12:53:56Z</dcterms:modified>
</cp:coreProperties>
</file>